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2년\5월\"/>
    </mc:Choice>
  </mc:AlternateContent>
  <xr:revisionPtr revIDLastSave="0" documentId="13_ncr:1_{8F22ADA1-2A08-4A87-95F9-032B03606E0E}" xr6:coauthVersionLast="37" xr6:coauthVersionMax="37" xr10:uidLastSave="{00000000-0000-0000-0000-000000000000}"/>
  <bookViews>
    <workbookView xWindow="0" yWindow="0" windowWidth="23040" windowHeight="9330" xr2:uid="{00000000-000D-0000-FFFF-FFFF00000000}"/>
  </bookViews>
  <sheets>
    <sheet name="1호선" sheetId="1" r:id="rId1"/>
    <sheet name="2호선" sheetId="2" r:id="rId2"/>
    <sheet name="7호선" sheetId="3" r:id="rId3"/>
  </sheets>
  <calcPr calcId="179021"/>
</workbook>
</file>

<file path=xl/calcChain.xml><?xml version="1.0" encoding="utf-8"?>
<calcChain xmlns="http://schemas.openxmlformats.org/spreadsheetml/2006/main">
  <c r="V6" i="3" l="1"/>
  <c r="U6" i="3"/>
  <c r="S6" i="3"/>
  <c r="R6" i="3"/>
  <c r="P6" i="3"/>
  <c r="O6" i="3"/>
  <c r="N6" i="3"/>
  <c r="L6" i="3"/>
  <c r="J6" i="3"/>
  <c r="K6" i="3"/>
  <c r="I6" i="3"/>
  <c r="G6" i="3"/>
  <c r="E6" i="3"/>
  <c r="F6" i="3"/>
  <c r="D6" i="3"/>
  <c r="C7" i="3"/>
  <c r="C8" i="3"/>
  <c r="C9" i="3"/>
  <c r="C10" i="3"/>
  <c r="C11" i="3"/>
  <c r="C12" i="3"/>
  <c r="C13" i="3"/>
  <c r="C14" i="3"/>
  <c r="C15" i="3"/>
  <c r="T7" i="3"/>
  <c r="T8" i="3"/>
  <c r="T9" i="3"/>
  <c r="T10" i="3"/>
  <c r="T11" i="3"/>
  <c r="T12" i="3"/>
  <c r="T13" i="3"/>
  <c r="T14" i="3"/>
  <c r="T15" i="3"/>
  <c r="Q7" i="3"/>
  <c r="Q8" i="3"/>
  <c r="Q9" i="3"/>
  <c r="Q10" i="3"/>
  <c r="Q11" i="3"/>
  <c r="Q12" i="3"/>
  <c r="Q13" i="3"/>
  <c r="Q14" i="3"/>
  <c r="Q15" i="3"/>
  <c r="M7" i="3"/>
  <c r="M8" i="3"/>
  <c r="M9" i="3"/>
  <c r="M10" i="3"/>
  <c r="M11" i="3"/>
  <c r="M12" i="3"/>
  <c r="M13" i="3"/>
  <c r="M14" i="3"/>
  <c r="M15" i="3"/>
  <c r="H7" i="3"/>
  <c r="H8" i="3"/>
  <c r="H9" i="3"/>
  <c r="H10" i="3"/>
  <c r="H11" i="3"/>
  <c r="H12" i="3"/>
  <c r="H13" i="3"/>
  <c r="H14" i="3"/>
  <c r="H15" i="3"/>
  <c r="C16" i="3"/>
  <c r="H16" i="3"/>
  <c r="M16" i="3"/>
  <c r="Q16" i="3"/>
  <c r="T16" i="3"/>
  <c r="C17" i="3"/>
  <c r="H17" i="3"/>
  <c r="M17" i="3"/>
  <c r="Q17" i="3"/>
  <c r="T17" i="3"/>
  <c r="M6" i="3" l="1"/>
  <c r="B9" i="3"/>
  <c r="B11" i="3"/>
  <c r="B13" i="3"/>
  <c r="B16" i="3"/>
  <c r="B17" i="3"/>
  <c r="B14" i="3"/>
  <c r="B15" i="3"/>
  <c r="B12" i="3"/>
  <c r="B7" i="3"/>
  <c r="B10" i="3"/>
  <c r="B8" i="3"/>
  <c r="C6" i="3"/>
  <c r="T6" i="3"/>
  <c r="H6" i="3"/>
  <c r="Q6" i="3"/>
  <c r="H33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7" i="2"/>
  <c r="V6" i="1"/>
  <c r="U6" i="1"/>
  <c r="S6" i="1"/>
  <c r="R6" i="1"/>
  <c r="P6" i="1"/>
  <c r="O6" i="1"/>
  <c r="N6" i="1"/>
  <c r="D6" i="1"/>
  <c r="E6" i="1"/>
  <c r="F6" i="1"/>
  <c r="G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7" i="1"/>
  <c r="L6" i="1"/>
  <c r="I6" i="1"/>
  <c r="K6" i="1"/>
  <c r="J6" i="1"/>
  <c r="T36" i="1"/>
  <c r="Q36" i="1"/>
  <c r="M36" i="1"/>
  <c r="C36" i="1"/>
  <c r="B6" i="3" l="1"/>
  <c r="B3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J6" i="2" l="1"/>
  <c r="K6" i="2"/>
  <c r="T7" i="2" l="1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V6" i="2" l="1"/>
  <c r="U6" i="2"/>
  <c r="S6" i="2"/>
  <c r="R6" i="2"/>
  <c r="O6" i="2"/>
  <c r="P6" i="2"/>
  <c r="N6" i="2"/>
  <c r="L6" i="2"/>
  <c r="I6" i="2"/>
  <c r="E6" i="2"/>
  <c r="F6" i="2"/>
  <c r="G6" i="2"/>
  <c r="D6" i="2"/>
  <c r="H6" i="2" l="1"/>
  <c r="H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6" i="1"/>
  <c r="Q6" i="2" l="1"/>
  <c r="M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7" i="2"/>
  <c r="M7" i="2"/>
  <c r="Q7" i="2"/>
  <c r="M8" i="2"/>
  <c r="Q8" i="2"/>
  <c r="M9" i="2"/>
  <c r="Q9" i="2"/>
  <c r="M10" i="2"/>
  <c r="Q10" i="2"/>
  <c r="M11" i="2"/>
  <c r="Q11" i="2"/>
  <c r="M12" i="2"/>
  <c r="Q12" i="2"/>
  <c r="M13" i="2"/>
  <c r="Q13" i="2"/>
  <c r="M14" i="2"/>
  <c r="Q14" i="2"/>
  <c r="M15" i="2"/>
  <c r="Q15" i="2"/>
  <c r="M16" i="2"/>
  <c r="Q16" i="2"/>
  <c r="M17" i="2"/>
  <c r="Q17" i="2"/>
  <c r="M18" i="2"/>
  <c r="Q18" i="2"/>
  <c r="M19" i="2"/>
  <c r="Q19" i="2"/>
  <c r="M20" i="2"/>
  <c r="Q20" i="2"/>
  <c r="M21" i="2"/>
  <c r="Q21" i="2"/>
  <c r="M22" i="2"/>
  <c r="Q22" i="2"/>
  <c r="M23" i="2"/>
  <c r="Q23" i="2"/>
  <c r="M24" i="2"/>
  <c r="Q24" i="2"/>
  <c r="M25" i="2"/>
  <c r="Q25" i="2"/>
  <c r="M26" i="2"/>
  <c r="Q26" i="2"/>
  <c r="M27" i="2"/>
  <c r="Q27" i="2"/>
  <c r="M28" i="2"/>
  <c r="Q28" i="2"/>
  <c r="M29" i="2"/>
  <c r="Q29" i="2"/>
  <c r="M30" i="2"/>
  <c r="Q30" i="2"/>
  <c r="M31" i="2"/>
  <c r="Q31" i="2"/>
  <c r="M32" i="2"/>
  <c r="Q32" i="2"/>
  <c r="M33" i="2"/>
  <c r="Q33" i="2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6" i="1"/>
  <c r="Q6" i="1"/>
  <c r="M6" i="1"/>
  <c r="B33" i="1" l="1"/>
  <c r="B29" i="1"/>
  <c r="B25" i="1"/>
  <c r="B21" i="1"/>
  <c r="B17" i="1"/>
  <c r="B28" i="1"/>
  <c r="B20" i="1"/>
  <c r="B12" i="1"/>
  <c r="B13" i="1"/>
  <c r="B30" i="1"/>
  <c r="B22" i="1"/>
  <c r="B14" i="1"/>
  <c r="B9" i="1"/>
  <c r="B32" i="1"/>
  <c r="B24" i="1"/>
  <c r="B16" i="1"/>
  <c r="B8" i="1"/>
  <c r="B35" i="1"/>
  <c r="B31" i="1"/>
  <c r="B27" i="1"/>
  <c r="B23" i="1"/>
  <c r="B19" i="1"/>
  <c r="B15" i="1"/>
  <c r="B11" i="1"/>
  <c r="B7" i="1"/>
  <c r="B34" i="1"/>
  <c r="B26" i="1"/>
  <c r="B18" i="1"/>
  <c r="B10" i="1"/>
  <c r="C6" i="2"/>
  <c r="T6" i="2"/>
  <c r="B33" i="2"/>
  <c r="B31" i="2"/>
  <c r="B29" i="2"/>
  <c r="B27" i="2"/>
  <c r="B25" i="2"/>
  <c r="B13" i="2"/>
  <c r="B9" i="2"/>
  <c r="B23" i="2"/>
  <c r="B21" i="2"/>
  <c r="B17" i="2"/>
  <c r="B11" i="2"/>
  <c r="B19" i="2"/>
  <c r="B7" i="2"/>
  <c r="B15" i="2"/>
  <c r="B16" i="2"/>
  <c r="B32" i="2"/>
  <c r="B20" i="2"/>
  <c r="B28" i="2"/>
  <c r="B24" i="2"/>
  <c r="B12" i="2"/>
  <c r="B8" i="2"/>
  <c r="B26" i="2"/>
  <c r="B10" i="2"/>
  <c r="B18" i="2"/>
  <c r="B30" i="2"/>
  <c r="B22" i="2"/>
  <c r="B14" i="2"/>
  <c r="B6" i="1"/>
  <c r="B6" i="2" l="1"/>
</calcChain>
</file>

<file path=xl/sharedStrings.xml><?xml version="1.0" encoding="utf-8"?>
<sst xmlns="http://schemas.openxmlformats.org/spreadsheetml/2006/main" count="158" uniqueCount="93">
  <si>
    <t>역명</t>
  </si>
  <si>
    <t>총계</t>
  </si>
  <si>
    <t>선불카드</t>
  </si>
  <si>
    <t>후불카드</t>
  </si>
  <si>
    <t>1회권교통카드</t>
  </si>
  <si>
    <t>정기권</t>
  </si>
  <si>
    <t>기타</t>
  </si>
  <si>
    <t>소계</t>
  </si>
  <si>
    <t>일반</t>
  </si>
  <si>
    <t>어린이</t>
  </si>
  <si>
    <t>우대</t>
  </si>
  <si>
    <t>인천전용</t>
  </si>
  <si>
    <t>전자화폐</t>
  </si>
  <si>
    <t>단체권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</si>
  <si>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</si>
  <si>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</si>
  <si>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</si>
  <si>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</si>
  <si>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</si>
  <si>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</si>
  <si>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</si>
  <si>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</si>
  <si>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</si>
  <si>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</si>
  <si>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</si>
  <si>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</si>
  <si>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</si>
  <si>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</si>
  <si>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</si>
  <si>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</si>
  <si>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</si>
  <si>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</si>
  <si>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</si>
  <si>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</si>
  <si>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</si>
  <si>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</si>
  <si>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</si>
  <si>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</si>
  <si>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</si>
  <si>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</si>
  <si>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</si>
  <si>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</si>
  <si>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</si>
  <si>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2호선 승차권별 이용 현황</t>
    <phoneticPr fontId="1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</si>
  <si>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</si>
  <si>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</si>
  <si>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</si>
  <si>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</si>
  <si>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</si>
  <si>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</si>
  <si>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</si>
  <si>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</si>
  <si>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</si>
  <si>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</si>
  <si>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</si>
  <si>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</si>
  <si>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</si>
  <si>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</si>
  <si>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</si>
  <si>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</si>
  <si>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</si>
  <si>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</si>
  <si>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</si>
  <si>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</si>
  <si>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</si>
  <si>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</si>
  <si>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</si>
  <si>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</si>
  <si>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</si>
  <si>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</si>
  <si>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승차권별 이용 현황</t>
    <phoneticPr fontId="1" type="noConversion"/>
  </si>
  <si>
    <t>어린이</t>
    <phoneticPr fontId="1" type="noConversion"/>
  </si>
  <si>
    <t>청소년</t>
    <phoneticPr fontId="1" type="noConversion"/>
  </si>
  <si>
    <t>청소년</t>
    <phoneticPr fontId="1" type="noConversion"/>
  </si>
  <si>
    <t>어린이</t>
    <phoneticPr fontId="1" type="noConversion"/>
  </si>
  <si>
    <t>청소년</t>
    <phoneticPr fontId="1" type="noConversion"/>
  </si>
  <si>
    <t>송도달빛축제공원</t>
    <phoneticPr fontId="1" type="noConversion"/>
  </si>
  <si>
    <t>석남</t>
    <phoneticPr fontId="1" type="noConversion"/>
  </si>
  <si>
    <t>산곡</t>
    <phoneticPr fontId="1" type="noConversion"/>
  </si>
  <si>
    <t>초등생</t>
    <phoneticPr fontId="1" type="noConversion"/>
  </si>
  <si>
    <t>학생</t>
    <phoneticPr fontId="1" type="noConversion"/>
  </si>
  <si>
    <t>1회용교통카드</t>
    <phoneticPr fontId="1" type="noConversion"/>
  </si>
  <si>
    <t>7호선 승차권별 이용 현황</t>
    <phoneticPr fontId="1" type="noConversion"/>
  </si>
  <si>
    <t>까치울</t>
    <phoneticPr fontId="1" type="noConversion"/>
  </si>
  <si>
    <t>부천종합운동장</t>
    <phoneticPr fontId="1" type="noConversion"/>
  </si>
  <si>
    <t>춘의</t>
    <phoneticPr fontId="1" type="noConversion"/>
  </si>
  <si>
    <t>신중동</t>
    <phoneticPr fontId="1" type="noConversion"/>
  </si>
  <si>
    <t>부천시청</t>
    <phoneticPr fontId="1" type="noConversion"/>
  </si>
  <si>
    <t>상동</t>
    <phoneticPr fontId="1" type="noConversion"/>
  </si>
  <si>
    <t>삼산체육관</t>
    <phoneticPr fontId="1" type="noConversion"/>
  </si>
  <si>
    <t>굴포천</t>
    <phoneticPr fontId="1" type="noConversion"/>
  </si>
  <si>
    <t>부평구청</t>
    <phoneticPr fontId="1" type="noConversion"/>
  </si>
  <si>
    <t>이용기간 : 2022.5.1.~5.31.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</si>
</sst>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2" applyNumberFormat="0" applyFill="0" applyAlignment="0" applyProtection="0">
      <alignment vertical="center"/>
    </xf>
    <xf numFmtId="0" fontId="7" fillId="0" borderId="53" applyNumberFormat="0" applyFill="0" applyAlignment="0" applyProtection="0">
      <alignment vertical="center"/>
    </xf>
    <xf numFmtId="0" fontId="8" fillId="0" borderId="5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55" applyNumberFormat="0" applyAlignment="0" applyProtection="0">
      <alignment vertical="center"/>
    </xf>
    <xf numFmtId="0" fontId="13" fillId="14" borderId="56" applyNumberFormat="0" applyAlignment="0" applyProtection="0">
      <alignment vertical="center"/>
    </xf>
    <xf numFmtId="0" fontId="14" fillId="14" borderId="55" applyNumberFormat="0" applyAlignment="0" applyProtection="0">
      <alignment vertical="center"/>
    </xf>
    <xf numFmtId="0" fontId="15" fillId="0" borderId="57" applyNumberFormat="0" applyFill="0" applyAlignment="0" applyProtection="0">
      <alignment vertical="center"/>
    </xf>
    <xf numFmtId="0" fontId="16" fillId="15" borderId="5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6" borderId="5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6" fontId="0" fillId="3" borderId="23" xfId="0" applyNumberFormat="1" applyFill="1" applyBorder="1">
      <alignment vertical="center"/>
    </xf>
    <xf numFmtId="176" fontId="0" fillId="0" borderId="8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4" borderId="37" xfId="0" applyNumberFormat="1" applyFill="1" applyBorder="1">
      <alignment vertical="center"/>
    </xf>
    <xf numFmtId="176" fontId="0" fillId="0" borderId="38" xfId="0" applyNumberFormat="1" applyBorder="1">
      <alignment vertical="center"/>
    </xf>
    <xf numFmtId="176" fontId="0" fillId="5" borderId="23" xfId="0" applyNumberFormat="1" applyFill="1" applyBorder="1">
      <alignment vertical="center"/>
    </xf>
    <xf numFmtId="176" fontId="0" fillId="6" borderId="37" xfId="0" applyNumberFormat="1" applyFill="1" applyBorder="1">
      <alignment vertical="center"/>
    </xf>
    <xf numFmtId="176" fontId="0" fillId="7" borderId="23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4" borderId="40" xfId="0" applyNumberFormat="1" applyFill="1" applyBorder="1">
      <alignment vertical="center"/>
    </xf>
    <xf numFmtId="176" fontId="0" fillId="0" borderId="41" xfId="0" applyNumberFormat="1" applyBorder="1">
      <alignment vertical="center"/>
    </xf>
    <xf numFmtId="176" fontId="0" fillId="5" borderId="24" xfId="0" applyNumberFormat="1" applyFill="1" applyBorder="1">
      <alignment vertical="center"/>
    </xf>
    <xf numFmtId="176" fontId="0" fillId="6" borderId="40" xfId="0" applyNumberFormat="1" applyFill="1" applyBorder="1">
      <alignment vertical="center"/>
    </xf>
    <xf numFmtId="176" fontId="0" fillId="7" borderId="24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3" fillId="8" borderId="25" xfId="0" applyNumberFormat="1" applyFont="1" applyFill="1" applyBorder="1">
      <alignment vertical="center"/>
    </xf>
    <xf numFmtId="176" fontId="3" fillId="8" borderId="26" xfId="0" applyNumberFormat="1" applyFont="1" applyFill="1" applyBorder="1">
      <alignment vertical="center"/>
    </xf>
    <xf numFmtId="176" fontId="3" fillId="8" borderId="42" xfId="0" applyNumberFormat="1" applyFont="1" applyFill="1" applyBorder="1">
      <alignment vertical="center"/>
    </xf>
    <xf numFmtId="0" fontId="0" fillId="0" borderId="43" xfId="0" applyBorder="1">
      <alignment vertical="center"/>
    </xf>
    <xf numFmtId="176" fontId="3" fillId="8" borderId="44" xfId="0" applyNumberFormat="1" applyFont="1" applyFill="1" applyBorder="1">
      <alignment vertical="center"/>
    </xf>
    <xf numFmtId="176" fontId="0" fillId="3" borderId="45" xfId="0" applyNumberFormat="1" applyFill="1" applyBorder="1">
      <alignment vertical="center"/>
    </xf>
    <xf numFmtId="176" fontId="0" fillId="0" borderId="46" xfId="0" applyNumberFormat="1" applyBorder="1">
      <alignment vertical="center"/>
    </xf>
    <xf numFmtId="176" fontId="0" fillId="4" borderId="47" xfId="0" applyNumberFormat="1" applyFill="1" applyBorder="1">
      <alignment vertical="center"/>
    </xf>
    <xf numFmtId="176" fontId="0" fillId="5" borderId="45" xfId="0" applyNumberFormat="1" applyFill="1" applyBorder="1">
      <alignment vertical="center"/>
    </xf>
    <xf numFmtId="176" fontId="0" fillId="6" borderId="47" xfId="0" applyNumberFormat="1" applyFill="1" applyBorder="1">
      <alignment vertical="center"/>
    </xf>
    <xf numFmtId="176" fontId="0" fillId="7" borderId="45" xfId="0" applyNumberFormat="1" applyFill="1" applyBorder="1">
      <alignment vertical="center"/>
    </xf>
    <xf numFmtId="176" fontId="0" fillId="3" borderId="48" xfId="0" applyNumberFormat="1" applyFill="1" applyBorder="1">
      <alignment vertical="center"/>
    </xf>
    <xf numFmtId="3" fontId="0" fillId="0" borderId="49" xfId="0" applyNumberFormat="1" applyBorder="1">
      <alignment vertical="center"/>
    </xf>
    <xf numFmtId="3" fontId="0" fillId="0" borderId="39" xfId="0" applyNumberFormat="1" applyBorder="1">
      <alignment vertical="center"/>
    </xf>
    <xf numFmtId="3" fontId="0" fillId="0" borderId="41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4" borderId="29" xfId="0" applyFill="1" applyBorder="1" applyAlignment="1">
      <alignment horizontal="center" vertical="center"/>
    </xf>
    <xf numFmtId="176" fontId="0" fillId="3" borderId="61" xfId="0" applyNumberFormat="1" applyFill="1" applyBorder="1">
      <alignment vertical="center"/>
    </xf>
    <xf numFmtId="176" fontId="0" fillId="5" borderId="61" xfId="0" applyNumberFormat="1" applyFill="1" applyBorder="1">
      <alignment vertical="center"/>
    </xf>
    <xf numFmtId="176" fontId="0" fillId="6" borderId="62" xfId="0" applyNumberFormat="1" applyFill="1" applyBorder="1">
      <alignment vertical="center"/>
    </xf>
    <xf numFmtId="176" fontId="0" fillId="7" borderId="61" xfId="0" applyNumberFormat="1" applyFill="1" applyBorder="1">
      <alignment vertical="center"/>
    </xf>
    <xf numFmtId="0" fontId="0" fillId="0" borderId="6" xfId="0" applyBorder="1">
      <alignment vertical="center"/>
    </xf>
    <xf numFmtId="176" fontId="0" fillId="3" borderId="24" xfId="0" applyNumberFormat="1" applyFill="1" applyBorder="1">
      <alignment vertical="center"/>
    </xf>
    <xf numFmtId="176" fontId="0" fillId="6" borderId="23" xfId="0" applyNumberFormat="1" applyFill="1" applyBorder="1">
      <alignment vertical="center"/>
    </xf>
    <xf numFmtId="176" fontId="0" fillId="6" borderId="61" xfId="0" applyNumberFormat="1" applyFill="1" applyBorder="1">
      <alignment vertical="center"/>
    </xf>
    <xf numFmtId="176" fontId="0" fillId="6" borderId="24" xfId="0" applyNumberForma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41" xfId="0" applyNumberFormat="1" applyBorder="1">
      <alignment vertical="center"/>
    </xf>
    <xf numFmtId="176" fontId="0" fillId="7" borderId="62" xfId="0" applyNumberFormat="1" applyFill="1" applyBorder="1">
      <alignment vertical="center"/>
    </xf>
    <xf numFmtId="176" fontId="0" fillId="7" borderId="40" xfId="0" applyNumberFormat="1" applyFill="1" applyBorder="1">
      <alignment vertical="center"/>
    </xf>
    <xf numFmtId="176" fontId="0" fillId="0" borderId="63" xfId="0" applyNumberFormat="1" applyBorder="1">
      <alignment vertical="center"/>
    </xf>
    <xf numFmtId="176" fontId="0" fillId="7" borderId="48" xfId="0" applyNumberFormat="1" applyFill="1" applyBorder="1">
      <alignment vertical="center"/>
    </xf>
    <xf numFmtId="176" fontId="0" fillId="6" borderId="64" xfId="0" applyNumberFormat="1" applyFill="1" applyBorder="1">
      <alignment vertical="center"/>
    </xf>
    <xf numFmtId="176" fontId="0" fillId="5" borderId="48" xfId="0" applyNumberFormat="1" applyFill="1" applyBorder="1">
      <alignment vertical="center"/>
    </xf>
    <xf numFmtId="176" fontId="0" fillId="4" borderId="64" xfId="0" applyNumberFormat="1" applyFill="1" applyBorder="1">
      <alignment vertical="center"/>
    </xf>
    <xf numFmtId="176" fontId="3" fillId="8" borderId="65" xfId="0" applyNumberFormat="1" applyFont="1" applyFill="1" applyBorder="1">
      <alignment vertical="center"/>
    </xf>
    <xf numFmtId="0" fontId="0" fillId="0" borderId="66" xfId="0" applyBorder="1">
      <alignment vertical="center"/>
    </xf>
    <xf numFmtId="176" fontId="0" fillId="0" borderId="67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69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3" borderId="71" xfId="0" applyNumberFormat="1" applyFill="1" applyBorder="1">
      <alignment vertical="center"/>
    </xf>
    <xf numFmtId="176" fontId="0" fillId="3" borderId="72" xfId="0" applyNumberFormat="1" applyFill="1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176" fontId="0" fillId="5" borderId="62" xfId="0" applyNumberFormat="1" applyFill="1" applyBorder="1">
      <alignment vertical="center"/>
    </xf>
    <xf numFmtId="176" fontId="0" fillId="0" borderId="0" xfId="0" applyNumberFormat="1" applyBorder="1">
      <alignment vertical="center"/>
    </xf>
    <xf numFmtId="176" fontId="0" fillId="3" borderId="75" xfId="0" applyNumberFormat="1" applyFill="1" applyBorder="1">
      <alignment vertical="center"/>
    </xf>
    <xf numFmtId="0" fontId="0" fillId="0" borderId="76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178" fontId="0" fillId="0" borderId="6" xfId="0" applyNumberFormat="1" applyBorder="1">
      <alignment vertical="center"/>
    </xf>
    <xf numFmtId="178" fontId="0" fillId="0" borderId="41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3" fillId="8" borderId="80" xfId="0" applyNumberFormat="1" applyFont="1" applyFill="1" applyBorder="1">
      <alignment vertical="center"/>
    </xf>
    <xf numFmtId="176" fontId="3" fillId="8" borderId="81" xfId="0" applyNumberFormat="1" applyFont="1" applyFill="1" applyBorder="1">
      <alignment vertical="center"/>
    </xf>
    <xf numFmtId="176" fontId="3" fillId="8" borderId="82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0" fontId="2" fillId="41" borderId="2" xfId="0" applyFont="1" applyFill="1" applyBorder="1" applyAlignment="1">
      <alignment horizontal="center" vertical="center"/>
    </xf>
    <xf numFmtId="0" fontId="2" fillId="41" borderId="3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zoomScale="85" zoomScaleNormal="85" workbookViewId="0">
      <selection sqref="A1:V1"/>
    </sheetView>
  </sheetViews>
  <sheetFormatPr defaultRowHeight="16.5" x14ac:dyDescent="0.3"/>
  <cols>
    <col min="1" max="1" width="15.25" customWidth="1"/>
    <col min="2" max="2" width="12.625" bestFit="1" customWidth="1"/>
    <col min="3" max="3" width="11" bestFit="1" customWidth="1"/>
    <col min="4" max="4" width="9.75" bestFit="1" customWidth="1"/>
    <col min="5" max="5" width="8.875" bestFit="1" customWidth="1"/>
    <col min="6" max="6" width="9.875" bestFit="1" customWidth="1"/>
    <col min="7" max="7" width="9.75" bestFit="1" customWidth="1"/>
    <col min="8" max="8" width="11" bestFit="1" customWidth="1"/>
    <col min="9" max="9" width="11.625" bestFit="1" customWidth="1"/>
    <col min="10" max="11" width="10.75" customWidth="1"/>
    <col min="12" max="22" width="8.875" bestFit="1" customWidth="1"/>
  </cols>
  <sheetData>
    <row r="1" spans="1:22" ht="33.75" x14ac:dyDescent="0.3">
      <c r="A1" s="97" t="s">
        <v>70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9"/>
    </row>
    <row r="2" spans="1:22" x14ac:dyDescent="0.3">
      <c r="A2" s="104" t="s">
        <v>92</v>
      </c>
      <c r="B2" s="104"/>
      <c r="C2" s="104"/>
    </row>
    <row r="3" spans="1:22" ht="17.25" thickBot="1" x14ac:dyDescent="0.35"/>
    <row r="4" spans="1:22" x14ac:dyDescent="0.3">
      <c r="A4" s="100" t="s">
        <v>0</v>
      </c>
      <c r="B4" s="102" t="s">
        <v>1</v>
      </c>
      <c r="C4" s="105" t="s">
        <v>2</v>
      </c>
      <c r="D4" s="106"/>
      <c r="E4" s="106"/>
      <c r="F4" s="106"/>
      <c r="G4" s="106"/>
      <c r="H4" s="107" t="s">
        <v>3</v>
      </c>
      <c r="I4" s="108"/>
      <c r="J4" s="109"/>
      <c r="K4" s="109"/>
      <c r="L4" s="110"/>
      <c r="M4" s="111" t="s">
        <v>4</v>
      </c>
      <c r="N4" s="112"/>
      <c r="O4" s="112"/>
      <c r="P4" s="113"/>
      <c r="Q4" s="114" t="s">
        <v>5</v>
      </c>
      <c r="R4" s="115"/>
      <c r="S4" s="116"/>
      <c r="T4" s="117" t="s">
        <v>6</v>
      </c>
      <c r="U4" s="118"/>
      <c r="V4" s="119"/>
    </row>
    <row r="5" spans="1:22" ht="17.25" thickBot="1" x14ac:dyDescent="0.35">
      <c r="A5" s="101"/>
      <c r="B5" s="103"/>
      <c r="C5" s="4" t="s">
        <v>7</v>
      </c>
      <c r="D5" s="5" t="s">
        <v>8</v>
      </c>
      <c r="E5" s="5" t="s">
        <v>9</v>
      </c>
      <c r="F5" s="5" t="s">
        <v>73</v>
      </c>
      <c r="G5" s="5" t="s">
        <v>10</v>
      </c>
      <c r="H5" s="6" t="s">
        <v>7</v>
      </c>
      <c r="I5" s="7" t="s">
        <v>8</v>
      </c>
      <c r="J5" s="56" t="s">
        <v>71</v>
      </c>
      <c r="K5" s="56" t="s">
        <v>72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42" t="s">
        <v>1</v>
      </c>
      <c r="B6" s="43">
        <f>C6+H6+M6+Q6+T6</f>
        <v>5771481</v>
      </c>
      <c r="C6" s="44">
        <f>D6+E6+F6+G6</f>
        <v>2115825</v>
      </c>
      <c r="D6" s="45">
        <f>SUM(D7:D36)</f>
        <v>848453</v>
      </c>
      <c r="E6" s="45">
        <f>SUM(E7:E36)</f>
        <v>92646</v>
      </c>
      <c r="F6" s="45">
        <f>SUM(F7:F36)</f>
        <v>245248</v>
      </c>
      <c r="G6" s="45">
        <f>SUM(G7:G36)</f>
        <v>929478</v>
      </c>
      <c r="H6" s="46">
        <f>I6+L6+J6+K6</f>
        <v>3535567</v>
      </c>
      <c r="I6" s="45">
        <f>SUM(I7:I36)</f>
        <v>3383995</v>
      </c>
      <c r="J6" s="45">
        <f>SUM(J7:J36)</f>
        <v>1650</v>
      </c>
      <c r="K6" s="45">
        <f>SUM(K7:K36)</f>
        <v>65906</v>
      </c>
      <c r="L6" s="54">
        <f>SUM(L7:L36)</f>
        <v>84016</v>
      </c>
      <c r="M6" s="47">
        <f>N6+O6+P6</f>
        <v>74389</v>
      </c>
      <c r="N6" s="45">
        <f>SUM(N7:N36)</f>
        <v>28587</v>
      </c>
      <c r="O6" s="45">
        <f>SUM(O7:O36)</f>
        <v>13927</v>
      </c>
      <c r="P6" s="45">
        <f>SUM(P7:P36)</f>
        <v>31875</v>
      </c>
      <c r="Q6" s="48">
        <f>R6+S6</f>
        <v>44605</v>
      </c>
      <c r="R6" s="45">
        <f>SUM(R7:R36)</f>
        <v>22520</v>
      </c>
      <c r="S6" s="54">
        <f>SUM(S7:S36)</f>
        <v>22085</v>
      </c>
      <c r="T6" s="49">
        <f>U6+V6</f>
        <v>1095</v>
      </c>
      <c r="U6" s="45">
        <f>SUM(U7:U36)</f>
        <v>51</v>
      </c>
      <c r="V6" s="55">
        <f>SUM(V7:V36)</f>
        <v>1044</v>
      </c>
    </row>
    <row r="7" spans="1:22" x14ac:dyDescent="0.3">
      <c r="A7" s="1" t="s">
        <v>14</v>
      </c>
      <c r="B7" s="41">
        <f t="shared" ref="B7:B36" si="0">C7+H7+M7+Q7+T7</f>
        <v>96817</v>
      </c>
      <c r="C7" s="18">
        <f t="shared" ref="C7:C36" si="1">D7+E7+F7+G7</f>
        <v>36147</v>
      </c>
      <c r="D7" s="19">
        <v>14196</v>
      </c>
      <c r="E7" s="19">
        <v>1132</v>
      </c>
      <c r="F7" s="19">
        <v>3689</v>
      </c>
      <c r="G7" s="19">
        <v>17130</v>
      </c>
      <c r="H7" s="21">
        <f>I7+L7+J7+K7</f>
        <v>59640</v>
      </c>
      <c r="I7" s="19">
        <v>56893</v>
      </c>
      <c r="J7" s="20">
        <v>20</v>
      </c>
      <c r="K7" s="20">
        <v>1151</v>
      </c>
      <c r="L7" s="22">
        <v>1576</v>
      </c>
      <c r="M7" s="23">
        <f t="shared" ref="M7:M36" si="2">N7+O7+P7</f>
        <v>900</v>
      </c>
      <c r="N7" s="19">
        <v>311</v>
      </c>
      <c r="O7" s="19">
        <v>122</v>
      </c>
      <c r="P7" s="20">
        <v>467</v>
      </c>
      <c r="Q7" s="24">
        <f t="shared" ref="Q7:Q36" si="3">R7+S7</f>
        <v>128</v>
      </c>
      <c r="R7" s="19">
        <v>82</v>
      </c>
      <c r="S7" s="22">
        <v>46</v>
      </c>
      <c r="T7" s="25">
        <f t="shared" ref="T7:T36" si="4">U7+V7</f>
        <v>2</v>
      </c>
      <c r="U7" s="19">
        <v>2</v>
      </c>
      <c r="V7" s="26">
        <v>0</v>
      </c>
    </row>
    <row r="8" spans="1:22" x14ac:dyDescent="0.3">
      <c r="A8" s="2" t="s">
        <v>15</v>
      </c>
      <c r="B8" s="39">
        <f t="shared" si="0"/>
        <v>28443</v>
      </c>
      <c r="C8" s="18">
        <f t="shared" si="1"/>
        <v>11331</v>
      </c>
      <c r="D8" s="27">
        <v>4653</v>
      </c>
      <c r="E8" s="27">
        <v>446</v>
      </c>
      <c r="F8" s="27">
        <v>1086</v>
      </c>
      <c r="G8" s="27">
        <v>5146</v>
      </c>
      <c r="H8" s="21">
        <f t="shared" ref="H8:H36" si="5">I8+L8+J8+K8</f>
        <v>16707</v>
      </c>
      <c r="I8" s="27">
        <v>15860</v>
      </c>
      <c r="J8" s="28">
        <v>12</v>
      </c>
      <c r="K8" s="28">
        <v>219</v>
      </c>
      <c r="L8" s="29">
        <v>616</v>
      </c>
      <c r="M8" s="23">
        <f t="shared" si="2"/>
        <v>305</v>
      </c>
      <c r="N8" s="27">
        <v>93</v>
      </c>
      <c r="O8" s="27">
        <v>67</v>
      </c>
      <c r="P8" s="28">
        <v>145</v>
      </c>
      <c r="Q8" s="24">
        <f t="shared" si="3"/>
        <v>100</v>
      </c>
      <c r="R8" s="27">
        <v>29</v>
      </c>
      <c r="S8" s="29">
        <v>71</v>
      </c>
      <c r="T8" s="25">
        <f t="shared" si="4"/>
        <v>0</v>
      </c>
      <c r="U8" s="27">
        <v>0</v>
      </c>
      <c r="V8" s="26">
        <v>0</v>
      </c>
    </row>
    <row r="9" spans="1:22" x14ac:dyDescent="0.3">
      <c r="A9" s="2" t="s">
        <v>16</v>
      </c>
      <c r="B9" s="39">
        <f t="shared" si="0"/>
        <v>110850</v>
      </c>
      <c r="C9" s="18">
        <f t="shared" si="1"/>
        <v>46986</v>
      </c>
      <c r="D9" s="27">
        <v>15105</v>
      </c>
      <c r="E9" s="27">
        <v>2610</v>
      </c>
      <c r="F9" s="27">
        <v>7431</v>
      </c>
      <c r="G9" s="27">
        <v>21840</v>
      </c>
      <c r="H9" s="21">
        <f t="shared" si="5"/>
        <v>61469</v>
      </c>
      <c r="I9" s="27">
        <v>58098</v>
      </c>
      <c r="J9" s="28">
        <v>31</v>
      </c>
      <c r="K9" s="28">
        <v>1311</v>
      </c>
      <c r="L9" s="29">
        <v>2029</v>
      </c>
      <c r="M9" s="23">
        <f t="shared" si="2"/>
        <v>1402</v>
      </c>
      <c r="N9" s="27">
        <v>438</v>
      </c>
      <c r="O9" s="27">
        <v>252</v>
      </c>
      <c r="P9" s="28">
        <v>712</v>
      </c>
      <c r="Q9" s="24">
        <f t="shared" si="3"/>
        <v>990</v>
      </c>
      <c r="R9" s="27">
        <v>602</v>
      </c>
      <c r="S9" s="29">
        <v>388</v>
      </c>
      <c r="T9" s="25">
        <f t="shared" si="4"/>
        <v>3</v>
      </c>
      <c r="U9" s="27">
        <v>3</v>
      </c>
      <c r="V9" s="26">
        <v>0</v>
      </c>
    </row>
    <row r="10" spans="1:22" x14ac:dyDescent="0.3">
      <c r="A10" s="2" t="s">
        <v>17</v>
      </c>
      <c r="B10" s="39">
        <f t="shared" si="0"/>
        <v>232995</v>
      </c>
      <c r="C10" s="18">
        <f t="shared" si="1"/>
        <v>85117</v>
      </c>
      <c r="D10" s="27">
        <v>33023</v>
      </c>
      <c r="E10" s="27">
        <v>3146</v>
      </c>
      <c r="F10" s="27">
        <v>8618</v>
      </c>
      <c r="G10" s="27">
        <v>40330</v>
      </c>
      <c r="H10" s="21">
        <f t="shared" si="5"/>
        <v>142396</v>
      </c>
      <c r="I10" s="27">
        <v>136577</v>
      </c>
      <c r="J10" s="28">
        <v>22</v>
      </c>
      <c r="K10" s="28">
        <v>2048</v>
      </c>
      <c r="L10" s="29">
        <v>3749</v>
      </c>
      <c r="M10" s="23">
        <f t="shared" si="2"/>
        <v>2976</v>
      </c>
      <c r="N10" s="27">
        <v>1031</v>
      </c>
      <c r="O10" s="27">
        <v>344</v>
      </c>
      <c r="P10" s="28">
        <v>1601</v>
      </c>
      <c r="Q10" s="24">
        <f t="shared" si="3"/>
        <v>2505</v>
      </c>
      <c r="R10" s="27">
        <v>1748</v>
      </c>
      <c r="S10" s="29">
        <v>757</v>
      </c>
      <c r="T10" s="25">
        <f t="shared" si="4"/>
        <v>1</v>
      </c>
      <c r="U10" s="27">
        <v>1</v>
      </c>
      <c r="V10" s="26">
        <v>0</v>
      </c>
    </row>
    <row r="11" spans="1:22" x14ac:dyDescent="0.3">
      <c r="A11" s="2" t="s">
        <v>18</v>
      </c>
      <c r="B11" s="39">
        <f t="shared" si="0"/>
        <v>324644</v>
      </c>
      <c r="C11" s="18">
        <f t="shared" si="1"/>
        <v>124280</v>
      </c>
      <c r="D11" s="27">
        <v>49655</v>
      </c>
      <c r="E11" s="27">
        <v>4581</v>
      </c>
      <c r="F11" s="27">
        <v>16466</v>
      </c>
      <c r="G11" s="27">
        <v>53578</v>
      </c>
      <c r="H11" s="21">
        <f t="shared" si="5"/>
        <v>194128</v>
      </c>
      <c r="I11" s="27">
        <v>184229</v>
      </c>
      <c r="J11" s="28">
        <v>47</v>
      </c>
      <c r="K11" s="28">
        <v>4831</v>
      </c>
      <c r="L11" s="29">
        <v>5021</v>
      </c>
      <c r="M11" s="23">
        <f t="shared" si="2"/>
        <v>3607</v>
      </c>
      <c r="N11" s="27">
        <v>1335</v>
      </c>
      <c r="O11" s="27">
        <v>428</v>
      </c>
      <c r="P11" s="28">
        <v>1844</v>
      </c>
      <c r="Q11" s="24">
        <f t="shared" si="3"/>
        <v>2627</v>
      </c>
      <c r="R11" s="27">
        <v>1718</v>
      </c>
      <c r="S11" s="29">
        <v>909</v>
      </c>
      <c r="T11" s="25">
        <f t="shared" si="4"/>
        <v>2</v>
      </c>
      <c r="U11" s="27">
        <v>2</v>
      </c>
      <c r="V11" s="26">
        <v>0</v>
      </c>
    </row>
    <row r="12" spans="1:22" x14ac:dyDescent="0.3">
      <c r="A12" s="2" t="s">
        <v>19</v>
      </c>
      <c r="B12" s="39">
        <f t="shared" si="0"/>
        <v>168812</v>
      </c>
      <c r="C12" s="18">
        <f t="shared" si="1"/>
        <v>68250</v>
      </c>
      <c r="D12" s="27">
        <v>27084</v>
      </c>
      <c r="E12" s="27">
        <v>1835</v>
      </c>
      <c r="F12" s="27">
        <v>6300</v>
      </c>
      <c r="G12" s="27">
        <v>33031</v>
      </c>
      <c r="H12" s="21">
        <f t="shared" si="5"/>
        <v>96197</v>
      </c>
      <c r="I12" s="27">
        <v>90025</v>
      </c>
      <c r="J12" s="28">
        <v>30</v>
      </c>
      <c r="K12" s="28">
        <v>3175</v>
      </c>
      <c r="L12" s="29">
        <v>2967</v>
      </c>
      <c r="M12" s="23">
        <f t="shared" si="2"/>
        <v>2596</v>
      </c>
      <c r="N12" s="27">
        <v>933</v>
      </c>
      <c r="O12" s="27">
        <v>216</v>
      </c>
      <c r="P12" s="28">
        <v>1447</v>
      </c>
      <c r="Q12" s="24">
        <f t="shared" si="3"/>
        <v>1692</v>
      </c>
      <c r="R12" s="27">
        <v>1052</v>
      </c>
      <c r="S12" s="29">
        <v>640</v>
      </c>
      <c r="T12" s="25">
        <f t="shared" si="4"/>
        <v>77</v>
      </c>
      <c r="U12" s="27">
        <v>1</v>
      </c>
      <c r="V12" s="26">
        <v>76</v>
      </c>
    </row>
    <row r="13" spans="1:22" x14ac:dyDescent="0.3">
      <c r="A13" s="2" t="s">
        <v>20</v>
      </c>
      <c r="B13" s="39">
        <f t="shared" si="0"/>
        <v>406615</v>
      </c>
      <c r="C13" s="18">
        <f t="shared" si="1"/>
        <v>158373</v>
      </c>
      <c r="D13" s="27">
        <v>56733</v>
      </c>
      <c r="E13" s="27">
        <v>5575</v>
      </c>
      <c r="F13" s="27">
        <v>16504</v>
      </c>
      <c r="G13" s="27">
        <v>79561</v>
      </c>
      <c r="H13" s="21">
        <f t="shared" si="5"/>
        <v>240476</v>
      </c>
      <c r="I13" s="27">
        <v>230085</v>
      </c>
      <c r="J13" s="28">
        <v>91</v>
      </c>
      <c r="K13" s="28">
        <v>3194</v>
      </c>
      <c r="L13" s="29">
        <v>7106</v>
      </c>
      <c r="M13" s="23">
        <f t="shared" si="2"/>
        <v>4856</v>
      </c>
      <c r="N13" s="27">
        <v>1698</v>
      </c>
      <c r="O13" s="27">
        <v>676</v>
      </c>
      <c r="P13" s="28">
        <v>2482</v>
      </c>
      <c r="Q13" s="24">
        <f t="shared" si="3"/>
        <v>2884</v>
      </c>
      <c r="R13" s="27">
        <v>1868</v>
      </c>
      <c r="S13" s="29">
        <v>1016</v>
      </c>
      <c r="T13" s="25">
        <f t="shared" si="4"/>
        <v>26</v>
      </c>
      <c r="U13" s="27">
        <v>1</v>
      </c>
      <c r="V13" s="26">
        <v>25</v>
      </c>
    </row>
    <row r="14" spans="1:22" x14ac:dyDescent="0.3">
      <c r="A14" s="2" t="s">
        <v>21</v>
      </c>
      <c r="B14" s="39">
        <f t="shared" si="0"/>
        <v>242837</v>
      </c>
      <c r="C14" s="18">
        <f t="shared" si="1"/>
        <v>87552</v>
      </c>
      <c r="D14" s="27">
        <v>38556</v>
      </c>
      <c r="E14" s="27">
        <v>1886</v>
      </c>
      <c r="F14" s="27">
        <v>8056</v>
      </c>
      <c r="G14" s="27">
        <v>39054</v>
      </c>
      <c r="H14" s="21">
        <f t="shared" si="5"/>
        <v>151124</v>
      </c>
      <c r="I14" s="27">
        <v>145878</v>
      </c>
      <c r="J14" s="28">
        <v>15</v>
      </c>
      <c r="K14" s="28">
        <v>1792</v>
      </c>
      <c r="L14" s="29">
        <v>3439</v>
      </c>
      <c r="M14" s="23">
        <f t="shared" si="2"/>
        <v>2218</v>
      </c>
      <c r="N14" s="27">
        <v>784</v>
      </c>
      <c r="O14" s="27">
        <v>161</v>
      </c>
      <c r="P14" s="28">
        <v>1273</v>
      </c>
      <c r="Q14" s="24">
        <f t="shared" si="3"/>
        <v>1939</v>
      </c>
      <c r="R14" s="27">
        <v>1350</v>
      </c>
      <c r="S14" s="29">
        <v>589</v>
      </c>
      <c r="T14" s="25">
        <f t="shared" si="4"/>
        <v>4</v>
      </c>
      <c r="U14" s="27">
        <v>4</v>
      </c>
      <c r="V14" s="26">
        <v>0</v>
      </c>
    </row>
    <row r="15" spans="1:22" x14ac:dyDescent="0.3">
      <c r="A15" s="2" t="s">
        <v>22</v>
      </c>
      <c r="B15" s="39">
        <f t="shared" si="0"/>
        <v>194161</v>
      </c>
      <c r="C15" s="18">
        <f t="shared" si="1"/>
        <v>74317</v>
      </c>
      <c r="D15" s="27">
        <v>27584</v>
      </c>
      <c r="E15" s="27">
        <v>2429</v>
      </c>
      <c r="F15" s="27">
        <v>6111</v>
      </c>
      <c r="G15" s="27">
        <v>38193</v>
      </c>
      <c r="H15" s="21">
        <f t="shared" si="5"/>
        <v>115730</v>
      </c>
      <c r="I15" s="27">
        <v>109857</v>
      </c>
      <c r="J15" s="28">
        <v>23</v>
      </c>
      <c r="K15" s="28">
        <v>1640</v>
      </c>
      <c r="L15" s="29">
        <v>4210</v>
      </c>
      <c r="M15" s="23">
        <f t="shared" si="2"/>
        <v>2218</v>
      </c>
      <c r="N15" s="27">
        <v>786</v>
      </c>
      <c r="O15" s="27">
        <v>261</v>
      </c>
      <c r="P15" s="28">
        <v>1171</v>
      </c>
      <c r="Q15" s="24">
        <f t="shared" si="3"/>
        <v>1893</v>
      </c>
      <c r="R15" s="27">
        <v>1105</v>
      </c>
      <c r="S15" s="29">
        <v>788</v>
      </c>
      <c r="T15" s="25">
        <f t="shared" si="4"/>
        <v>3</v>
      </c>
      <c r="U15" s="27">
        <v>3</v>
      </c>
      <c r="V15" s="26">
        <v>0</v>
      </c>
    </row>
    <row r="16" spans="1:22" x14ac:dyDescent="0.3">
      <c r="A16" s="2" t="s">
        <v>23</v>
      </c>
      <c r="B16" s="39">
        <f t="shared" si="0"/>
        <v>360395</v>
      </c>
      <c r="C16" s="18">
        <f t="shared" si="1"/>
        <v>149575</v>
      </c>
      <c r="D16" s="27">
        <v>47447</v>
      </c>
      <c r="E16" s="27">
        <v>4025</v>
      </c>
      <c r="F16" s="27">
        <v>11021</v>
      </c>
      <c r="G16" s="27">
        <v>87082</v>
      </c>
      <c r="H16" s="21">
        <f t="shared" si="5"/>
        <v>202516</v>
      </c>
      <c r="I16" s="27">
        <v>192957</v>
      </c>
      <c r="J16" s="28">
        <v>55</v>
      </c>
      <c r="K16" s="28">
        <v>2492</v>
      </c>
      <c r="L16" s="29">
        <v>7012</v>
      </c>
      <c r="M16" s="23">
        <f t="shared" si="2"/>
        <v>4160</v>
      </c>
      <c r="N16" s="27">
        <v>1356</v>
      </c>
      <c r="O16" s="27">
        <v>401</v>
      </c>
      <c r="P16" s="28">
        <v>2403</v>
      </c>
      <c r="Q16" s="24">
        <f t="shared" si="3"/>
        <v>4143</v>
      </c>
      <c r="R16" s="27">
        <v>2597</v>
      </c>
      <c r="S16" s="29">
        <v>1546</v>
      </c>
      <c r="T16" s="25">
        <f t="shared" si="4"/>
        <v>1</v>
      </c>
      <c r="U16" s="27">
        <v>1</v>
      </c>
      <c r="V16" s="26">
        <v>0</v>
      </c>
    </row>
    <row r="17" spans="1:22" x14ac:dyDescent="0.3">
      <c r="A17" s="2" t="s">
        <v>24</v>
      </c>
      <c r="B17" s="39">
        <f t="shared" si="0"/>
        <v>188480</v>
      </c>
      <c r="C17" s="18">
        <f t="shared" si="1"/>
        <v>66798</v>
      </c>
      <c r="D17" s="27">
        <v>26663</v>
      </c>
      <c r="E17" s="27">
        <v>4440</v>
      </c>
      <c r="F17" s="27">
        <v>11256</v>
      </c>
      <c r="G17" s="27">
        <v>24439</v>
      </c>
      <c r="H17" s="21">
        <f t="shared" si="5"/>
        <v>117488</v>
      </c>
      <c r="I17" s="27">
        <v>112607</v>
      </c>
      <c r="J17" s="28">
        <v>93</v>
      </c>
      <c r="K17" s="28">
        <v>2625</v>
      </c>
      <c r="L17" s="29">
        <v>2163</v>
      </c>
      <c r="M17" s="23">
        <f t="shared" si="2"/>
        <v>2773</v>
      </c>
      <c r="N17" s="27">
        <v>1189</v>
      </c>
      <c r="O17" s="27">
        <v>585</v>
      </c>
      <c r="P17" s="28">
        <v>999</v>
      </c>
      <c r="Q17" s="24">
        <f t="shared" si="3"/>
        <v>1419</v>
      </c>
      <c r="R17" s="27">
        <v>610</v>
      </c>
      <c r="S17" s="29">
        <v>809</v>
      </c>
      <c r="T17" s="25">
        <f t="shared" si="4"/>
        <v>2</v>
      </c>
      <c r="U17" s="27">
        <v>2</v>
      </c>
      <c r="V17" s="26">
        <v>0</v>
      </c>
    </row>
    <row r="18" spans="1:22" x14ac:dyDescent="0.3">
      <c r="A18" s="2" t="s">
        <v>25</v>
      </c>
      <c r="B18" s="39">
        <f t="shared" si="0"/>
        <v>109129</v>
      </c>
      <c r="C18" s="18">
        <f t="shared" si="1"/>
        <v>45408</v>
      </c>
      <c r="D18" s="27">
        <v>18072</v>
      </c>
      <c r="E18" s="27">
        <v>1481</v>
      </c>
      <c r="F18" s="27">
        <v>3140</v>
      </c>
      <c r="G18" s="27">
        <v>22715</v>
      </c>
      <c r="H18" s="21">
        <f t="shared" si="5"/>
        <v>61040</v>
      </c>
      <c r="I18" s="27">
        <v>58311</v>
      </c>
      <c r="J18" s="28">
        <v>19</v>
      </c>
      <c r="K18" s="28">
        <v>759</v>
      </c>
      <c r="L18" s="29">
        <v>1951</v>
      </c>
      <c r="M18" s="23">
        <f t="shared" si="2"/>
        <v>1579</v>
      </c>
      <c r="N18" s="27">
        <v>407</v>
      </c>
      <c r="O18" s="27">
        <v>155</v>
      </c>
      <c r="P18" s="28">
        <v>1017</v>
      </c>
      <c r="Q18" s="24">
        <f t="shared" si="3"/>
        <v>1100</v>
      </c>
      <c r="R18" s="27">
        <v>725</v>
      </c>
      <c r="S18" s="29">
        <v>375</v>
      </c>
      <c r="T18" s="25">
        <f t="shared" si="4"/>
        <v>2</v>
      </c>
      <c r="U18" s="27">
        <v>2</v>
      </c>
      <c r="V18" s="26">
        <v>0</v>
      </c>
    </row>
    <row r="19" spans="1:22" x14ac:dyDescent="0.3">
      <c r="A19" s="2" t="s">
        <v>26</v>
      </c>
      <c r="B19" s="39">
        <f t="shared" si="0"/>
        <v>80347</v>
      </c>
      <c r="C19" s="18">
        <f t="shared" si="1"/>
        <v>39925</v>
      </c>
      <c r="D19" s="27">
        <v>10500</v>
      </c>
      <c r="E19" s="27">
        <v>2054</v>
      </c>
      <c r="F19" s="27">
        <v>5077</v>
      </c>
      <c r="G19" s="27">
        <v>22294</v>
      </c>
      <c r="H19" s="21">
        <f t="shared" si="5"/>
        <v>38701</v>
      </c>
      <c r="I19" s="27">
        <v>36073</v>
      </c>
      <c r="J19" s="28">
        <v>13</v>
      </c>
      <c r="K19" s="28">
        <v>604</v>
      </c>
      <c r="L19" s="29">
        <v>2011</v>
      </c>
      <c r="M19" s="23">
        <f t="shared" si="2"/>
        <v>1167</v>
      </c>
      <c r="N19" s="27">
        <v>312</v>
      </c>
      <c r="O19" s="27">
        <v>163</v>
      </c>
      <c r="P19" s="28">
        <v>692</v>
      </c>
      <c r="Q19" s="24">
        <f t="shared" si="3"/>
        <v>553</v>
      </c>
      <c r="R19" s="27">
        <v>240</v>
      </c>
      <c r="S19" s="29">
        <v>313</v>
      </c>
      <c r="T19" s="25">
        <f t="shared" si="4"/>
        <v>1</v>
      </c>
      <c r="U19" s="27">
        <v>1</v>
      </c>
      <c r="V19" s="26">
        <v>0</v>
      </c>
    </row>
    <row r="20" spans="1:22" x14ac:dyDescent="0.3">
      <c r="A20" s="2" t="s">
        <v>27</v>
      </c>
      <c r="B20" s="39">
        <f t="shared" si="0"/>
        <v>319083</v>
      </c>
      <c r="C20" s="18">
        <f t="shared" si="1"/>
        <v>126222</v>
      </c>
      <c r="D20" s="27">
        <v>51843</v>
      </c>
      <c r="E20" s="27">
        <v>3891</v>
      </c>
      <c r="F20" s="27">
        <v>11038</v>
      </c>
      <c r="G20" s="27">
        <v>59450</v>
      </c>
      <c r="H20" s="21">
        <f t="shared" si="5"/>
        <v>186559</v>
      </c>
      <c r="I20" s="27">
        <v>178879</v>
      </c>
      <c r="J20" s="28">
        <v>50</v>
      </c>
      <c r="K20" s="28">
        <v>2254</v>
      </c>
      <c r="L20" s="29">
        <v>5376</v>
      </c>
      <c r="M20" s="23">
        <f t="shared" si="2"/>
        <v>4229</v>
      </c>
      <c r="N20" s="27">
        <v>1539</v>
      </c>
      <c r="O20" s="27">
        <v>498</v>
      </c>
      <c r="P20" s="28">
        <v>2192</v>
      </c>
      <c r="Q20" s="24">
        <f t="shared" si="3"/>
        <v>2073</v>
      </c>
      <c r="R20" s="27">
        <v>949</v>
      </c>
      <c r="S20" s="29">
        <v>1124</v>
      </c>
      <c r="T20" s="25">
        <f t="shared" si="4"/>
        <v>0</v>
      </c>
      <c r="U20" s="27">
        <v>0</v>
      </c>
      <c r="V20" s="26">
        <v>0</v>
      </c>
    </row>
    <row r="21" spans="1:22" x14ac:dyDescent="0.3">
      <c r="A21" s="2" t="s">
        <v>28</v>
      </c>
      <c r="B21" s="39">
        <f t="shared" si="0"/>
        <v>154570</v>
      </c>
      <c r="C21" s="18">
        <f t="shared" si="1"/>
        <v>56456</v>
      </c>
      <c r="D21" s="27">
        <v>22221</v>
      </c>
      <c r="E21" s="27">
        <v>3048</v>
      </c>
      <c r="F21" s="27">
        <v>8026</v>
      </c>
      <c r="G21" s="27">
        <v>23161</v>
      </c>
      <c r="H21" s="21">
        <f t="shared" si="5"/>
        <v>95198</v>
      </c>
      <c r="I21" s="27">
        <v>91373</v>
      </c>
      <c r="J21" s="28">
        <v>48</v>
      </c>
      <c r="K21" s="28">
        <v>1533</v>
      </c>
      <c r="L21" s="29">
        <v>2244</v>
      </c>
      <c r="M21" s="23">
        <f t="shared" si="2"/>
        <v>1750</v>
      </c>
      <c r="N21" s="27">
        <v>684</v>
      </c>
      <c r="O21" s="27">
        <v>331</v>
      </c>
      <c r="P21" s="28">
        <v>735</v>
      </c>
      <c r="Q21" s="24">
        <f t="shared" si="3"/>
        <v>1139</v>
      </c>
      <c r="R21" s="27">
        <v>569</v>
      </c>
      <c r="S21" s="29">
        <v>570</v>
      </c>
      <c r="T21" s="25">
        <f t="shared" si="4"/>
        <v>27</v>
      </c>
      <c r="U21" s="27">
        <v>2</v>
      </c>
      <c r="V21" s="26">
        <v>25</v>
      </c>
    </row>
    <row r="22" spans="1:22" x14ac:dyDescent="0.3">
      <c r="A22" s="2" t="s">
        <v>29</v>
      </c>
      <c r="B22" s="39">
        <f t="shared" si="0"/>
        <v>313582</v>
      </c>
      <c r="C22" s="18">
        <f t="shared" si="1"/>
        <v>102624</v>
      </c>
      <c r="D22" s="27">
        <v>48050</v>
      </c>
      <c r="E22" s="27">
        <v>4508</v>
      </c>
      <c r="F22" s="27">
        <v>13012</v>
      </c>
      <c r="G22" s="27">
        <v>37054</v>
      </c>
      <c r="H22" s="21">
        <f t="shared" si="5"/>
        <v>205270</v>
      </c>
      <c r="I22" s="27">
        <v>199030</v>
      </c>
      <c r="J22" s="28">
        <v>91</v>
      </c>
      <c r="K22" s="28">
        <v>2868</v>
      </c>
      <c r="L22" s="29">
        <v>3281</v>
      </c>
      <c r="M22" s="23">
        <f t="shared" si="2"/>
        <v>3887</v>
      </c>
      <c r="N22" s="27">
        <v>1718</v>
      </c>
      <c r="O22" s="27">
        <v>865</v>
      </c>
      <c r="P22" s="28">
        <v>1304</v>
      </c>
      <c r="Q22" s="24">
        <f t="shared" si="3"/>
        <v>1798</v>
      </c>
      <c r="R22" s="27">
        <v>889</v>
      </c>
      <c r="S22" s="29">
        <v>909</v>
      </c>
      <c r="T22" s="25">
        <f t="shared" si="4"/>
        <v>3</v>
      </c>
      <c r="U22" s="27">
        <v>3</v>
      </c>
      <c r="V22" s="26">
        <v>0</v>
      </c>
    </row>
    <row r="23" spans="1:22" x14ac:dyDescent="0.3">
      <c r="A23" s="2" t="s">
        <v>30</v>
      </c>
      <c r="B23" s="39">
        <f t="shared" si="0"/>
        <v>435614</v>
      </c>
      <c r="C23" s="18">
        <f t="shared" si="1"/>
        <v>149235</v>
      </c>
      <c r="D23" s="27">
        <v>60372</v>
      </c>
      <c r="E23" s="27">
        <v>5730</v>
      </c>
      <c r="F23" s="27">
        <v>17999</v>
      </c>
      <c r="G23" s="27">
        <v>65134</v>
      </c>
      <c r="H23" s="21">
        <f t="shared" si="5"/>
        <v>277762</v>
      </c>
      <c r="I23" s="27">
        <v>267316</v>
      </c>
      <c r="J23" s="28">
        <v>98</v>
      </c>
      <c r="K23" s="28">
        <v>5185</v>
      </c>
      <c r="L23" s="29">
        <v>5163</v>
      </c>
      <c r="M23" s="23">
        <f t="shared" si="2"/>
        <v>6919</v>
      </c>
      <c r="N23" s="27">
        <v>3134</v>
      </c>
      <c r="O23" s="27">
        <v>931</v>
      </c>
      <c r="P23" s="28">
        <v>2854</v>
      </c>
      <c r="Q23" s="24">
        <f t="shared" si="3"/>
        <v>1689</v>
      </c>
      <c r="R23" s="27">
        <v>745</v>
      </c>
      <c r="S23" s="29">
        <v>944</v>
      </c>
      <c r="T23" s="25">
        <f t="shared" si="4"/>
        <v>9</v>
      </c>
      <c r="U23" s="27">
        <v>9</v>
      </c>
      <c r="V23" s="26">
        <v>0</v>
      </c>
    </row>
    <row r="24" spans="1:22" x14ac:dyDescent="0.3">
      <c r="A24" s="2" t="s">
        <v>31</v>
      </c>
      <c r="B24" s="39">
        <f t="shared" si="0"/>
        <v>88109</v>
      </c>
      <c r="C24" s="18">
        <f t="shared" si="1"/>
        <v>35211</v>
      </c>
      <c r="D24" s="27">
        <v>11752</v>
      </c>
      <c r="E24" s="27">
        <v>4523</v>
      </c>
      <c r="F24" s="27">
        <v>5633</v>
      </c>
      <c r="G24" s="27">
        <v>13303</v>
      </c>
      <c r="H24" s="21">
        <f t="shared" si="5"/>
        <v>49981</v>
      </c>
      <c r="I24" s="27">
        <v>47698</v>
      </c>
      <c r="J24" s="28">
        <v>95</v>
      </c>
      <c r="K24" s="28">
        <v>1181</v>
      </c>
      <c r="L24" s="29">
        <v>1007</v>
      </c>
      <c r="M24" s="23">
        <f t="shared" si="2"/>
        <v>2612</v>
      </c>
      <c r="N24" s="27">
        <v>988</v>
      </c>
      <c r="O24" s="27">
        <v>1130</v>
      </c>
      <c r="P24" s="28">
        <v>494</v>
      </c>
      <c r="Q24" s="24">
        <f t="shared" si="3"/>
        <v>270</v>
      </c>
      <c r="R24" s="27">
        <v>213</v>
      </c>
      <c r="S24" s="29">
        <v>57</v>
      </c>
      <c r="T24" s="25">
        <f t="shared" si="4"/>
        <v>35</v>
      </c>
      <c r="U24" s="27">
        <v>1</v>
      </c>
      <c r="V24" s="26">
        <v>34</v>
      </c>
    </row>
    <row r="25" spans="1:22" x14ac:dyDescent="0.3">
      <c r="A25" s="2" t="s">
        <v>32</v>
      </c>
      <c r="B25" s="39">
        <f t="shared" si="0"/>
        <v>179283</v>
      </c>
      <c r="C25" s="18">
        <f t="shared" si="1"/>
        <v>74197</v>
      </c>
      <c r="D25" s="27">
        <v>32359</v>
      </c>
      <c r="E25" s="27">
        <v>2619</v>
      </c>
      <c r="F25" s="27">
        <v>7209</v>
      </c>
      <c r="G25" s="27">
        <v>32010</v>
      </c>
      <c r="H25" s="21">
        <f t="shared" si="5"/>
        <v>101496</v>
      </c>
      <c r="I25" s="27">
        <v>97327</v>
      </c>
      <c r="J25" s="28">
        <v>31</v>
      </c>
      <c r="K25" s="28">
        <v>1414</v>
      </c>
      <c r="L25" s="29">
        <v>2724</v>
      </c>
      <c r="M25" s="23">
        <f t="shared" si="2"/>
        <v>2289</v>
      </c>
      <c r="N25" s="27">
        <v>892</v>
      </c>
      <c r="O25" s="27">
        <v>487</v>
      </c>
      <c r="P25" s="28">
        <v>910</v>
      </c>
      <c r="Q25" s="24">
        <f t="shared" si="3"/>
        <v>1300</v>
      </c>
      <c r="R25" s="27">
        <v>466</v>
      </c>
      <c r="S25" s="29">
        <v>834</v>
      </c>
      <c r="T25" s="25">
        <f t="shared" si="4"/>
        <v>1</v>
      </c>
      <c r="U25" s="27">
        <v>1</v>
      </c>
      <c r="V25" s="26">
        <v>0</v>
      </c>
    </row>
    <row r="26" spans="1:22" x14ac:dyDescent="0.3">
      <c r="A26" s="2" t="s">
        <v>33</v>
      </c>
      <c r="B26" s="39">
        <f t="shared" si="0"/>
        <v>149114</v>
      </c>
      <c r="C26" s="18">
        <f t="shared" si="1"/>
        <v>60580</v>
      </c>
      <c r="D26" s="27">
        <v>21182</v>
      </c>
      <c r="E26" s="27">
        <v>2225</v>
      </c>
      <c r="F26" s="27">
        <v>5911</v>
      </c>
      <c r="G26" s="27">
        <v>31262</v>
      </c>
      <c r="H26" s="21">
        <f t="shared" si="5"/>
        <v>85574</v>
      </c>
      <c r="I26" s="27">
        <v>81901</v>
      </c>
      <c r="J26" s="28">
        <v>28</v>
      </c>
      <c r="K26" s="28">
        <v>1500</v>
      </c>
      <c r="L26" s="29">
        <v>2145</v>
      </c>
      <c r="M26" s="23">
        <f t="shared" si="2"/>
        <v>1575</v>
      </c>
      <c r="N26" s="27">
        <v>574</v>
      </c>
      <c r="O26" s="27">
        <v>220</v>
      </c>
      <c r="P26" s="28">
        <v>781</v>
      </c>
      <c r="Q26" s="24">
        <f t="shared" si="3"/>
        <v>1385</v>
      </c>
      <c r="R26" s="27">
        <v>559</v>
      </c>
      <c r="S26" s="29">
        <v>826</v>
      </c>
      <c r="T26" s="25">
        <f t="shared" si="4"/>
        <v>0</v>
      </c>
      <c r="U26" s="27">
        <v>0</v>
      </c>
      <c r="V26" s="26">
        <v>0</v>
      </c>
    </row>
    <row r="27" spans="1:22" x14ac:dyDescent="0.3">
      <c r="A27" s="2" t="s">
        <v>34</v>
      </c>
      <c r="B27" s="39">
        <f t="shared" si="0"/>
        <v>85228</v>
      </c>
      <c r="C27" s="18">
        <f t="shared" si="1"/>
        <v>29497</v>
      </c>
      <c r="D27" s="27">
        <v>13528</v>
      </c>
      <c r="E27" s="27">
        <v>840</v>
      </c>
      <c r="F27" s="27">
        <v>1970</v>
      </c>
      <c r="G27" s="27">
        <v>13159</v>
      </c>
      <c r="H27" s="21">
        <f t="shared" si="5"/>
        <v>53767</v>
      </c>
      <c r="I27" s="27">
        <v>51915</v>
      </c>
      <c r="J27" s="28">
        <v>10</v>
      </c>
      <c r="K27" s="28">
        <v>464</v>
      </c>
      <c r="L27" s="29">
        <v>1378</v>
      </c>
      <c r="M27" s="23">
        <f t="shared" si="2"/>
        <v>958</v>
      </c>
      <c r="N27" s="27">
        <v>410</v>
      </c>
      <c r="O27" s="27">
        <v>160</v>
      </c>
      <c r="P27" s="28">
        <v>388</v>
      </c>
      <c r="Q27" s="24">
        <f t="shared" si="3"/>
        <v>1006</v>
      </c>
      <c r="R27" s="27">
        <v>338</v>
      </c>
      <c r="S27" s="29">
        <v>668</v>
      </c>
      <c r="T27" s="25">
        <f t="shared" si="4"/>
        <v>0</v>
      </c>
      <c r="U27" s="27">
        <v>0</v>
      </c>
      <c r="V27" s="26">
        <v>0</v>
      </c>
    </row>
    <row r="28" spans="1:22" x14ac:dyDescent="0.3">
      <c r="A28" s="83" t="s">
        <v>35</v>
      </c>
      <c r="B28" s="39">
        <f t="shared" si="0"/>
        <v>278115</v>
      </c>
      <c r="C28" s="18">
        <f t="shared" si="1"/>
        <v>95588</v>
      </c>
      <c r="D28" s="27">
        <v>40739</v>
      </c>
      <c r="E28" s="27">
        <v>5927</v>
      </c>
      <c r="F28" s="27">
        <v>10788</v>
      </c>
      <c r="G28" s="27">
        <v>38134</v>
      </c>
      <c r="H28" s="21">
        <f t="shared" si="5"/>
        <v>176093</v>
      </c>
      <c r="I28" s="27">
        <v>169297</v>
      </c>
      <c r="J28" s="28">
        <v>146</v>
      </c>
      <c r="K28" s="28">
        <v>2830</v>
      </c>
      <c r="L28" s="29">
        <v>3820</v>
      </c>
      <c r="M28" s="23">
        <f t="shared" si="2"/>
        <v>4057</v>
      </c>
      <c r="N28" s="27">
        <v>1402</v>
      </c>
      <c r="O28" s="27">
        <v>1247</v>
      </c>
      <c r="P28" s="28">
        <v>1408</v>
      </c>
      <c r="Q28" s="24">
        <f t="shared" si="3"/>
        <v>2349</v>
      </c>
      <c r="R28" s="27">
        <v>1029</v>
      </c>
      <c r="S28" s="29">
        <v>1320</v>
      </c>
      <c r="T28" s="25">
        <f t="shared" si="4"/>
        <v>28</v>
      </c>
      <c r="U28" s="27">
        <v>2</v>
      </c>
      <c r="V28" s="26">
        <v>26</v>
      </c>
    </row>
    <row r="29" spans="1:22" x14ac:dyDescent="0.3">
      <c r="A29" s="89" t="s">
        <v>36</v>
      </c>
      <c r="B29" s="39">
        <f t="shared" si="0"/>
        <v>149332</v>
      </c>
      <c r="C29" s="18">
        <f t="shared" si="1"/>
        <v>51070</v>
      </c>
      <c r="D29" s="27">
        <v>22596</v>
      </c>
      <c r="E29" s="27">
        <v>2398</v>
      </c>
      <c r="F29" s="27">
        <v>7934</v>
      </c>
      <c r="G29" s="29">
        <v>18142</v>
      </c>
      <c r="H29" s="21">
        <f t="shared" si="5"/>
        <v>96084</v>
      </c>
      <c r="I29" s="27">
        <v>92556</v>
      </c>
      <c r="J29" s="28">
        <v>28</v>
      </c>
      <c r="K29" s="28">
        <v>1374</v>
      </c>
      <c r="L29" s="29">
        <v>2126</v>
      </c>
      <c r="M29" s="23">
        <f t="shared" si="2"/>
        <v>1222</v>
      </c>
      <c r="N29" s="27">
        <v>475</v>
      </c>
      <c r="O29" s="27">
        <v>217</v>
      </c>
      <c r="P29" s="28">
        <v>530</v>
      </c>
      <c r="Q29" s="24">
        <f t="shared" si="3"/>
        <v>866</v>
      </c>
      <c r="R29" s="27">
        <v>341</v>
      </c>
      <c r="S29" s="29">
        <v>525</v>
      </c>
      <c r="T29" s="25">
        <f t="shared" si="4"/>
        <v>90</v>
      </c>
      <c r="U29" s="27">
        <v>4</v>
      </c>
      <c r="V29" s="26">
        <v>86</v>
      </c>
    </row>
    <row r="30" spans="1:22" x14ac:dyDescent="0.3">
      <c r="A30" s="83" t="s">
        <v>37</v>
      </c>
      <c r="B30" s="94">
        <f t="shared" si="0"/>
        <v>164904</v>
      </c>
      <c r="C30" s="18">
        <f t="shared" si="1"/>
        <v>59814</v>
      </c>
      <c r="D30" s="27">
        <v>21429</v>
      </c>
      <c r="E30" s="27">
        <v>3543</v>
      </c>
      <c r="F30" s="27">
        <v>9339</v>
      </c>
      <c r="G30" s="29">
        <v>25503</v>
      </c>
      <c r="H30" s="21">
        <f t="shared" si="5"/>
        <v>101550</v>
      </c>
      <c r="I30" s="27">
        <v>95443</v>
      </c>
      <c r="J30" s="28">
        <v>123</v>
      </c>
      <c r="K30" s="28">
        <v>3649</v>
      </c>
      <c r="L30" s="29">
        <v>2335</v>
      </c>
      <c r="M30" s="23">
        <f t="shared" si="2"/>
        <v>1916</v>
      </c>
      <c r="N30" s="27">
        <v>874</v>
      </c>
      <c r="O30" s="27">
        <v>497</v>
      </c>
      <c r="P30" s="28">
        <v>545</v>
      </c>
      <c r="Q30" s="24">
        <f t="shared" si="3"/>
        <v>1238</v>
      </c>
      <c r="R30" s="27">
        <v>441</v>
      </c>
      <c r="S30" s="29">
        <v>797</v>
      </c>
      <c r="T30" s="25">
        <f t="shared" si="4"/>
        <v>386</v>
      </c>
      <c r="U30" s="27">
        <v>0</v>
      </c>
      <c r="V30" s="26">
        <v>386</v>
      </c>
    </row>
    <row r="31" spans="1:22" x14ac:dyDescent="0.3">
      <c r="A31" s="89" t="s">
        <v>38</v>
      </c>
      <c r="B31" s="95">
        <f t="shared" si="0"/>
        <v>312278</v>
      </c>
      <c r="C31" s="18">
        <f t="shared" si="1"/>
        <v>91689</v>
      </c>
      <c r="D31" s="27">
        <v>45838</v>
      </c>
      <c r="E31" s="27">
        <v>6930</v>
      </c>
      <c r="F31" s="27">
        <v>14735</v>
      </c>
      <c r="G31" s="29">
        <v>24186</v>
      </c>
      <c r="H31" s="21">
        <f t="shared" si="5"/>
        <v>213278</v>
      </c>
      <c r="I31" s="27">
        <v>205695</v>
      </c>
      <c r="J31" s="28">
        <v>211</v>
      </c>
      <c r="K31" s="28">
        <v>5127</v>
      </c>
      <c r="L31" s="29">
        <v>2245</v>
      </c>
      <c r="M31" s="23">
        <f t="shared" si="2"/>
        <v>4620</v>
      </c>
      <c r="N31" s="27">
        <v>2048</v>
      </c>
      <c r="O31" s="27">
        <v>1582</v>
      </c>
      <c r="P31" s="28">
        <v>990</v>
      </c>
      <c r="Q31" s="24">
        <f t="shared" si="3"/>
        <v>2687</v>
      </c>
      <c r="R31" s="27">
        <v>927</v>
      </c>
      <c r="S31" s="29">
        <v>1760</v>
      </c>
      <c r="T31" s="25">
        <f t="shared" si="4"/>
        <v>4</v>
      </c>
      <c r="U31" s="27">
        <v>4</v>
      </c>
      <c r="V31" s="26">
        <v>0</v>
      </c>
    </row>
    <row r="32" spans="1:22" x14ac:dyDescent="0.3">
      <c r="A32" s="83" t="s">
        <v>39</v>
      </c>
      <c r="B32" s="39">
        <f t="shared" si="0"/>
        <v>115959</v>
      </c>
      <c r="C32" s="18">
        <f t="shared" si="1"/>
        <v>35951</v>
      </c>
      <c r="D32" s="27">
        <v>17120</v>
      </c>
      <c r="E32" s="27">
        <v>2193</v>
      </c>
      <c r="F32" s="27">
        <v>4815</v>
      </c>
      <c r="G32" s="29">
        <v>11823</v>
      </c>
      <c r="H32" s="21">
        <f t="shared" si="5"/>
        <v>77271</v>
      </c>
      <c r="I32" s="27">
        <v>73939</v>
      </c>
      <c r="J32" s="28">
        <v>31</v>
      </c>
      <c r="K32" s="28">
        <v>1737</v>
      </c>
      <c r="L32" s="29">
        <v>1564</v>
      </c>
      <c r="M32" s="23">
        <f t="shared" si="2"/>
        <v>1140</v>
      </c>
      <c r="N32" s="27">
        <v>481</v>
      </c>
      <c r="O32" s="27">
        <v>287</v>
      </c>
      <c r="P32" s="28">
        <v>372</v>
      </c>
      <c r="Q32" s="24">
        <f t="shared" si="3"/>
        <v>1596</v>
      </c>
      <c r="R32" s="27">
        <v>366</v>
      </c>
      <c r="S32" s="29">
        <v>1230</v>
      </c>
      <c r="T32" s="25">
        <f t="shared" si="4"/>
        <v>1</v>
      </c>
      <c r="U32" s="27">
        <v>1</v>
      </c>
      <c r="V32" s="26">
        <v>0</v>
      </c>
    </row>
    <row r="33" spans="1:22" x14ac:dyDescent="0.3">
      <c r="A33" s="89" t="s">
        <v>40</v>
      </c>
      <c r="B33" s="94">
        <f t="shared" si="0"/>
        <v>216681</v>
      </c>
      <c r="C33" s="57">
        <f t="shared" si="1"/>
        <v>63018</v>
      </c>
      <c r="D33" s="27">
        <v>31162</v>
      </c>
      <c r="E33" s="27">
        <v>3781</v>
      </c>
      <c r="F33" s="27">
        <v>12531</v>
      </c>
      <c r="G33" s="29">
        <v>15544</v>
      </c>
      <c r="H33" s="21">
        <f t="shared" si="5"/>
        <v>150201</v>
      </c>
      <c r="I33" s="27">
        <v>142253</v>
      </c>
      <c r="J33" s="28">
        <v>75</v>
      </c>
      <c r="K33" s="28">
        <v>6493</v>
      </c>
      <c r="L33" s="29">
        <v>1380</v>
      </c>
      <c r="M33" s="58">
        <f t="shared" si="2"/>
        <v>2269</v>
      </c>
      <c r="N33" s="27">
        <v>1057</v>
      </c>
      <c r="O33" s="27">
        <v>541</v>
      </c>
      <c r="P33" s="28">
        <v>671</v>
      </c>
      <c r="Q33" s="59">
        <f t="shared" si="3"/>
        <v>1193</v>
      </c>
      <c r="R33" s="27">
        <v>413</v>
      </c>
      <c r="S33" s="29">
        <v>780</v>
      </c>
      <c r="T33" s="60">
        <f t="shared" si="4"/>
        <v>0</v>
      </c>
      <c r="U33" s="27">
        <v>0</v>
      </c>
      <c r="V33" s="26">
        <v>0</v>
      </c>
    </row>
    <row r="34" spans="1:22" x14ac:dyDescent="0.3">
      <c r="A34" s="90" t="s">
        <v>41</v>
      </c>
      <c r="B34" s="39">
        <f t="shared" si="0"/>
        <v>108247</v>
      </c>
      <c r="C34" s="18">
        <f t="shared" si="1"/>
        <v>37746</v>
      </c>
      <c r="D34" s="27">
        <v>16172</v>
      </c>
      <c r="E34" s="27">
        <v>1898</v>
      </c>
      <c r="F34" s="27">
        <v>3827</v>
      </c>
      <c r="G34" s="29">
        <v>15849</v>
      </c>
      <c r="H34" s="21">
        <f t="shared" si="5"/>
        <v>67290</v>
      </c>
      <c r="I34" s="27">
        <v>64963</v>
      </c>
      <c r="J34" s="28">
        <v>48</v>
      </c>
      <c r="K34" s="28">
        <v>883</v>
      </c>
      <c r="L34" s="29">
        <v>1396</v>
      </c>
      <c r="M34" s="23">
        <f t="shared" si="2"/>
        <v>1973</v>
      </c>
      <c r="N34" s="27">
        <v>834</v>
      </c>
      <c r="O34" s="27">
        <v>486</v>
      </c>
      <c r="P34" s="29">
        <v>653</v>
      </c>
      <c r="Q34" s="63">
        <f t="shared" si="3"/>
        <v>851</v>
      </c>
      <c r="R34" s="27">
        <v>270</v>
      </c>
      <c r="S34" s="29">
        <v>581</v>
      </c>
      <c r="T34" s="25">
        <f t="shared" si="4"/>
        <v>387</v>
      </c>
      <c r="U34" s="27">
        <v>1</v>
      </c>
      <c r="V34" s="26">
        <v>386</v>
      </c>
    </row>
    <row r="35" spans="1:22" x14ac:dyDescent="0.3">
      <c r="A35" s="90" t="s">
        <v>42</v>
      </c>
      <c r="B35" s="39">
        <f t="shared" si="0"/>
        <v>32679</v>
      </c>
      <c r="C35" s="57">
        <f t="shared" si="1"/>
        <v>11492</v>
      </c>
      <c r="D35" s="27">
        <v>6733</v>
      </c>
      <c r="E35" s="27">
        <v>164</v>
      </c>
      <c r="F35" s="27">
        <v>580</v>
      </c>
      <c r="G35" s="29">
        <v>4015</v>
      </c>
      <c r="H35" s="21">
        <f t="shared" si="5"/>
        <v>20457</v>
      </c>
      <c r="I35" s="27">
        <v>19885</v>
      </c>
      <c r="J35" s="27">
        <v>3</v>
      </c>
      <c r="K35" s="27">
        <v>158</v>
      </c>
      <c r="L35" s="29">
        <v>411</v>
      </c>
      <c r="M35" s="58">
        <f t="shared" si="2"/>
        <v>274</v>
      </c>
      <c r="N35" s="27">
        <v>101</v>
      </c>
      <c r="O35" s="27">
        <v>27</v>
      </c>
      <c r="P35" s="29">
        <v>146</v>
      </c>
      <c r="Q35" s="64">
        <f t="shared" si="3"/>
        <v>456</v>
      </c>
      <c r="R35" s="27">
        <v>95</v>
      </c>
      <c r="S35" s="29">
        <v>361</v>
      </c>
      <c r="T35" s="60">
        <f t="shared" si="4"/>
        <v>0</v>
      </c>
      <c r="U35" s="27">
        <v>0</v>
      </c>
      <c r="V35" s="26">
        <v>0</v>
      </c>
    </row>
    <row r="36" spans="1:22" ht="17.25" thickBot="1" x14ac:dyDescent="0.35">
      <c r="A36" s="84" t="s">
        <v>76</v>
      </c>
      <c r="B36" s="96">
        <f t="shared" si="0"/>
        <v>124178</v>
      </c>
      <c r="C36" s="62">
        <f t="shared" si="1"/>
        <v>41376</v>
      </c>
      <c r="D36" s="31">
        <v>16086</v>
      </c>
      <c r="E36" s="31">
        <v>2788</v>
      </c>
      <c r="F36" s="31">
        <v>5146</v>
      </c>
      <c r="G36" s="34">
        <v>17356</v>
      </c>
      <c r="H36" s="33">
        <f t="shared" si="5"/>
        <v>80124</v>
      </c>
      <c r="I36" s="66">
        <v>77075</v>
      </c>
      <c r="J36" s="66">
        <v>63</v>
      </c>
      <c r="K36" s="66">
        <v>1415</v>
      </c>
      <c r="L36" s="67">
        <v>1571</v>
      </c>
      <c r="M36" s="35">
        <f t="shared" si="2"/>
        <v>1942</v>
      </c>
      <c r="N36" s="31">
        <v>703</v>
      </c>
      <c r="O36" s="31">
        <v>590</v>
      </c>
      <c r="P36" s="34">
        <v>649</v>
      </c>
      <c r="Q36" s="65">
        <f t="shared" si="3"/>
        <v>736</v>
      </c>
      <c r="R36" s="91">
        <v>184</v>
      </c>
      <c r="S36" s="92">
        <v>552</v>
      </c>
      <c r="T36" s="37">
        <f t="shared" si="4"/>
        <v>0</v>
      </c>
      <c r="U36" s="61">
        <v>0</v>
      </c>
      <c r="V36" s="38">
        <v>0</v>
      </c>
    </row>
  </sheetData>
  <mergeCells count="9">
    <mergeCell ref="A1:V1"/>
    <mergeCell ref="A4:A5"/>
    <mergeCell ref="B4:B5"/>
    <mergeCell ref="A2:C2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  <pageSetup paperSize="9" orientation="portrait" r:id="rId1"/>
  <ignoredErrors>
    <ignoredError sqref="T6 Q6 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3"/>
  <sheetViews>
    <sheetView zoomScale="85" zoomScaleNormal="85" workbookViewId="0">
      <selection sqref="A1:V1"/>
    </sheetView>
  </sheetViews>
  <sheetFormatPr defaultRowHeight="16.5" x14ac:dyDescent="0.3"/>
  <cols>
    <col min="1" max="1" width="13.75" customWidth="1"/>
    <col min="2" max="2" width="12.625" bestFit="1" customWidth="1"/>
    <col min="3" max="3" width="11" bestFit="1" customWidth="1"/>
    <col min="4" max="4" width="9.75" bestFit="1" customWidth="1"/>
    <col min="5" max="5" width="8.875" bestFit="1" customWidth="1"/>
    <col min="6" max="6" width="9.875" bestFit="1" customWidth="1"/>
    <col min="7" max="7" width="9.75" bestFit="1" customWidth="1"/>
    <col min="8" max="9" width="11" bestFit="1" customWidth="1"/>
    <col min="10" max="11" width="11" customWidth="1"/>
    <col min="12" max="22" width="8.875" bestFit="1" customWidth="1"/>
  </cols>
  <sheetData>
    <row r="1" spans="1:22" ht="33.75" x14ac:dyDescent="0.3">
      <c r="A1" s="120" t="s">
        <v>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</row>
    <row r="2" spans="1:22" x14ac:dyDescent="0.3">
      <c r="A2" s="104" t="s">
        <v>92</v>
      </c>
      <c r="B2" s="104"/>
      <c r="C2" s="104"/>
    </row>
    <row r="3" spans="1:22" ht="17.25" thickBot="1" x14ac:dyDescent="0.35"/>
    <row r="4" spans="1:22" x14ac:dyDescent="0.3">
      <c r="A4" s="100" t="s">
        <v>0</v>
      </c>
      <c r="B4" s="102" t="s">
        <v>1</v>
      </c>
      <c r="C4" s="105" t="s">
        <v>2</v>
      </c>
      <c r="D4" s="106"/>
      <c r="E4" s="106"/>
      <c r="F4" s="106"/>
      <c r="G4" s="106"/>
      <c r="H4" s="107" t="s">
        <v>3</v>
      </c>
      <c r="I4" s="108"/>
      <c r="J4" s="109"/>
      <c r="K4" s="109"/>
      <c r="L4" s="110"/>
      <c r="M4" s="111" t="s">
        <v>4</v>
      </c>
      <c r="N4" s="112"/>
      <c r="O4" s="112"/>
      <c r="P4" s="113"/>
      <c r="Q4" s="114" t="s">
        <v>5</v>
      </c>
      <c r="R4" s="115"/>
      <c r="S4" s="116"/>
      <c r="T4" s="117" t="s">
        <v>6</v>
      </c>
      <c r="U4" s="118"/>
      <c r="V4" s="119"/>
    </row>
    <row r="5" spans="1:22" ht="17.25" thickBot="1" x14ac:dyDescent="0.35">
      <c r="A5" s="101"/>
      <c r="B5" s="103"/>
      <c r="C5" s="4" t="s">
        <v>7</v>
      </c>
      <c r="D5" s="5" t="s">
        <v>8</v>
      </c>
      <c r="E5" s="5" t="s">
        <v>9</v>
      </c>
      <c r="F5" s="5" t="s">
        <v>73</v>
      </c>
      <c r="G5" s="5" t="s">
        <v>10</v>
      </c>
      <c r="H5" s="6" t="s">
        <v>7</v>
      </c>
      <c r="I5" s="7" t="s">
        <v>8</v>
      </c>
      <c r="J5" s="56" t="s">
        <v>74</v>
      </c>
      <c r="K5" s="56" t="s">
        <v>75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42" t="s">
        <v>1</v>
      </c>
      <c r="B6" s="43">
        <f t="shared" ref="B6:B33" si="0">C6+H6+M6+Q6+T6</f>
        <v>3581490</v>
      </c>
      <c r="C6" s="44">
        <f>D6+E6+F6+G6</f>
        <v>1590879</v>
      </c>
      <c r="D6" s="45">
        <f>SUM(D7:D33)</f>
        <v>512223</v>
      </c>
      <c r="E6" s="45">
        <f t="shared" ref="E6:G6" si="1">SUM(E7:E33)</f>
        <v>78844</v>
      </c>
      <c r="F6" s="45">
        <f t="shared" si="1"/>
        <v>200842</v>
      </c>
      <c r="G6" s="45">
        <f t="shared" si="1"/>
        <v>798970</v>
      </c>
      <c r="H6" s="46">
        <f>I6+L6+J6+K6</f>
        <v>1920733</v>
      </c>
      <c r="I6" s="45">
        <f>SUM(I7:I33)</f>
        <v>1818496</v>
      </c>
      <c r="J6" s="45">
        <f t="shared" ref="J6:K6" si="2">SUM(J7:J33)</f>
        <v>1460</v>
      </c>
      <c r="K6" s="45">
        <f t="shared" si="2"/>
        <v>32208</v>
      </c>
      <c r="L6" s="54">
        <f>SUM(L7:L33)</f>
        <v>68569</v>
      </c>
      <c r="M6" s="47">
        <f>N6+O6+P6</f>
        <v>46598</v>
      </c>
      <c r="N6" s="45">
        <f>SUM(N7:N33)</f>
        <v>15237</v>
      </c>
      <c r="O6" s="45">
        <f t="shared" ref="O6:P6" si="3">SUM(O7:O33)</f>
        <v>8498</v>
      </c>
      <c r="P6" s="45">
        <f t="shared" si="3"/>
        <v>22863</v>
      </c>
      <c r="Q6" s="48">
        <f>R6+S6</f>
        <v>23264</v>
      </c>
      <c r="R6" s="45">
        <f>SUM(R7:R33)</f>
        <v>9672</v>
      </c>
      <c r="S6" s="54">
        <f>SUM(S7:S33)</f>
        <v>13592</v>
      </c>
      <c r="T6" s="49">
        <f>U6+V6</f>
        <v>16</v>
      </c>
      <c r="U6" s="45">
        <f>SUM(U7:U33)</f>
        <v>16</v>
      </c>
      <c r="V6" s="55">
        <f>SUM(V7:V33)</f>
        <v>0</v>
      </c>
    </row>
    <row r="7" spans="1:22" x14ac:dyDescent="0.3">
      <c r="A7" s="1" t="s">
        <v>44</v>
      </c>
      <c r="B7" s="41">
        <f t="shared" si="0"/>
        <v>67797</v>
      </c>
      <c r="C7" s="18">
        <f>D7+E7+F7+G7</f>
        <v>26695</v>
      </c>
      <c r="D7" s="19">
        <v>15004</v>
      </c>
      <c r="E7" s="19">
        <v>597</v>
      </c>
      <c r="F7" s="19">
        <v>1237</v>
      </c>
      <c r="G7" s="51">
        <v>9857</v>
      </c>
      <c r="H7" s="21">
        <f>I7+L7+J7+K7</f>
        <v>39699</v>
      </c>
      <c r="I7" s="19">
        <v>38456</v>
      </c>
      <c r="J7" s="20">
        <v>0</v>
      </c>
      <c r="K7" s="20">
        <v>247</v>
      </c>
      <c r="L7" s="22">
        <v>996</v>
      </c>
      <c r="M7" s="23">
        <f>N7+O7+P7</f>
        <v>716</v>
      </c>
      <c r="N7" s="19">
        <v>258</v>
      </c>
      <c r="O7" s="19">
        <v>23</v>
      </c>
      <c r="P7" s="20">
        <v>435</v>
      </c>
      <c r="Q7" s="24">
        <f>R7+S7</f>
        <v>687</v>
      </c>
      <c r="R7" s="19">
        <v>84</v>
      </c>
      <c r="S7" s="22">
        <v>603</v>
      </c>
      <c r="T7" s="25">
        <f>U7+V7</f>
        <v>0</v>
      </c>
      <c r="U7" s="19">
        <v>0</v>
      </c>
      <c r="V7" s="26">
        <v>0</v>
      </c>
    </row>
    <row r="8" spans="1:22" x14ac:dyDescent="0.3">
      <c r="A8" s="2" t="s">
        <v>45</v>
      </c>
      <c r="B8" s="39">
        <f t="shared" si="0"/>
        <v>65570</v>
      </c>
      <c r="C8" s="18">
        <f t="shared" ref="C8:C33" si="4">D8+E8+F8+G8</f>
        <v>28800</v>
      </c>
      <c r="D8" s="27">
        <v>9232</v>
      </c>
      <c r="E8" s="27">
        <v>5192</v>
      </c>
      <c r="F8" s="27">
        <v>6012</v>
      </c>
      <c r="G8" s="52">
        <v>8364</v>
      </c>
      <c r="H8" s="21">
        <f t="shared" ref="H8:H32" si="5">I8+L8+J8+K8</f>
        <v>35097</v>
      </c>
      <c r="I8" s="27">
        <v>33215</v>
      </c>
      <c r="J8" s="28">
        <v>153</v>
      </c>
      <c r="K8" s="28">
        <v>905</v>
      </c>
      <c r="L8" s="29">
        <v>824</v>
      </c>
      <c r="M8" s="23">
        <f t="shared" ref="M8:M33" si="6">N8+O8+P8</f>
        <v>1062</v>
      </c>
      <c r="N8" s="27">
        <v>216</v>
      </c>
      <c r="O8" s="27">
        <v>399</v>
      </c>
      <c r="P8" s="28">
        <v>447</v>
      </c>
      <c r="Q8" s="24">
        <f t="shared" ref="Q8:Q33" si="7">R8+S8</f>
        <v>611</v>
      </c>
      <c r="R8" s="27">
        <v>301</v>
      </c>
      <c r="S8" s="29">
        <v>310</v>
      </c>
      <c r="T8" s="25">
        <f t="shared" ref="T8:T33" si="8">U8+V8</f>
        <v>0</v>
      </c>
      <c r="U8" s="27">
        <v>0</v>
      </c>
      <c r="V8" s="26">
        <v>0</v>
      </c>
    </row>
    <row r="9" spans="1:22" x14ac:dyDescent="0.3">
      <c r="A9" s="2" t="s">
        <v>46</v>
      </c>
      <c r="B9" s="39">
        <f t="shared" si="0"/>
        <v>244493</v>
      </c>
      <c r="C9" s="18">
        <f t="shared" si="4"/>
        <v>104528</v>
      </c>
      <c r="D9" s="27">
        <v>41663</v>
      </c>
      <c r="E9" s="27">
        <v>6965</v>
      </c>
      <c r="F9" s="27">
        <v>17558</v>
      </c>
      <c r="G9" s="52">
        <v>38342</v>
      </c>
      <c r="H9" s="21">
        <f t="shared" si="5"/>
        <v>134885</v>
      </c>
      <c r="I9" s="27">
        <v>128734</v>
      </c>
      <c r="J9" s="28">
        <v>152</v>
      </c>
      <c r="K9" s="28">
        <v>2936</v>
      </c>
      <c r="L9" s="29">
        <v>3063</v>
      </c>
      <c r="M9" s="23">
        <f t="shared" si="6"/>
        <v>3462</v>
      </c>
      <c r="N9" s="27">
        <v>1261</v>
      </c>
      <c r="O9" s="27">
        <v>886</v>
      </c>
      <c r="P9" s="28">
        <v>1315</v>
      </c>
      <c r="Q9" s="24">
        <f t="shared" si="7"/>
        <v>1616</v>
      </c>
      <c r="R9" s="27">
        <v>716</v>
      </c>
      <c r="S9" s="29">
        <v>900</v>
      </c>
      <c r="T9" s="25">
        <f t="shared" si="8"/>
        <v>2</v>
      </c>
      <c r="U9" s="27">
        <v>2</v>
      </c>
      <c r="V9" s="26">
        <v>0</v>
      </c>
    </row>
    <row r="10" spans="1:22" x14ac:dyDescent="0.3">
      <c r="A10" s="2" t="s">
        <v>47</v>
      </c>
      <c r="B10" s="39">
        <f t="shared" si="0"/>
        <v>111233</v>
      </c>
      <c r="C10" s="18">
        <f t="shared" si="4"/>
        <v>47131</v>
      </c>
      <c r="D10" s="27">
        <v>13627</v>
      </c>
      <c r="E10" s="27">
        <v>6867</v>
      </c>
      <c r="F10" s="27">
        <v>12426</v>
      </c>
      <c r="G10" s="52">
        <v>14211</v>
      </c>
      <c r="H10" s="21">
        <f t="shared" si="5"/>
        <v>61795</v>
      </c>
      <c r="I10" s="27">
        <v>57746</v>
      </c>
      <c r="J10" s="28">
        <v>215</v>
      </c>
      <c r="K10" s="28">
        <v>2315</v>
      </c>
      <c r="L10" s="29">
        <v>1519</v>
      </c>
      <c r="M10" s="23">
        <f t="shared" si="6"/>
        <v>1595</v>
      </c>
      <c r="N10" s="27">
        <v>573</v>
      </c>
      <c r="O10" s="27">
        <v>657</v>
      </c>
      <c r="P10" s="28">
        <v>365</v>
      </c>
      <c r="Q10" s="24">
        <f t="shared" si="7"/>
        <v>712</v>
      </c>
      <c r="R10" s="27">
        <v>351</v>
      </c>
      <c r="S10" s="29">
        <v>361</v>
      </c>
      <c r="T10" s="25">
        <f t="shared" si="8"/>
        <v>0</v>
      </c>
      <c r="U10" s="27">
        <v>0</v>
      </c>
      <c r="V10" s="26">
        <v>0</v>
      </c>
    </row>
    <row r="11" spans="1:22" x14ac:dyDescent="0.3">
      <c r="A11" s="2" t="s">
        <v>48</v>
      </c>
      <c r="B11" s="39">
        <f t="shared" si="0"/>
        <v>192012</v>
      </c>
      <c r="C11" s="18">
        <f t="shared" si="4"/>
        <v>76531</v>
      </c>
      <c r="D11" s="27">
        <v>27486</v>
      </c>
      <c r="E11" s="27">
        <v>5537</v>
      </c>
      <c r="F11" s="27">
        <v>14634</v>
      </c>
      <c r="G11" s="52">
        <v>28874</v>
      </c>
      <c r="H11" s="21">
        <f t="shared" si="5"/>
        <v>112231</v>
      </c>
      <c r="I11" s="27">
        <v>106880</v>
      </c>
      <c r="J11" s="28">
        <v>82</v>
      </c>
      <c r="K11" s="28">
        <v>2410</v>
      </c>
      <c r="L11" s="29">
        <v>2859</v>
      </c>
      <c r="M11" s="23">
        <f t="shared" si="6"/>
        <v>2071</v>
      </c>
      <c r="N11" s="27">
        <v>812</v>
      </c>
      <c r="O11" s="27">
        <v>584</v>
      </c>
      <c r="P11" s="28">
        <v>675</v>
      </c>
      <c r="Q11" s="24">
        <f t="shared" si="7"/>
        <v>1179</v>
      </c>
      <c r="R11" s="27">
        <v>733</v>
      </c>
      <c r="S11" s="29">
        <v>446</v>
      </c>
      <c r="T11" s="25">
        <f t="shared" si="8"/>
        <v>0</v>
      </c>
      <c r="U11" s="27">
        <v>0</v>
      </c>
      <c r="V11" s="26">
        <v>0</v>
      </c>
    </row>
    <row r="12" spans="1:22" x14ac:dyDescent="0.3">
      <c r="A12" s="2" t="s">
        <v>49</v>
      </c>
      <c r="B12" s="39">
        <f t="shared" si="0"/>
        <v>96741</v>
      </c>
      <c r="C12" s="18">
        <f t="shared" si="4"/>
        <v>40798</v>
      </c>
      <c r="D12" s="27">
        <v>13544</v>
      </c>
      <c r="E12" s="27">
        <v>3186</v>
      </c>
      <c r="F12" s="27">
        <v>9017</v>
      </c>
      <c r="G12" s="52">
        <v>15051</v>
      </c>
      <c r="H12" s="21">
        <f t="shared" si="5"/>
        <v>53325</v>
      </c>
      <c r="I12" s="27">
        <v>50671</v>
      </c>
      <c r="J12" s="28">
        <v>34</v>
      </c>
      <c r="K12" s="28">
        <v>1308</v>
      </c>
      <c r="L12" s="29">
        <v>1312</v>
      </c>
      <c r="M12" s="23">
        <f t="shared" si="6"/>
        <v>1464</v>
      </c>
      <c r="N12" s="27">
        <v>413</v>
      </c>
      <c r="O12" s="27">
        <v>313</v>
      </c>
      <c r="P12" s="28">
        <v>738</v>
      </c>
      <c r="Q12" s="24">
        <f t="shared" si="7"/>
        <v>1152</v>
      </c>
      <c r="R12" s="27">
        <v>674</v>
      </c>
      <c r="S12" s="29">
        <v>478</v>
      </c>
      <c r="T12" s="25">
        <f t="shared" si="8"/>
        <v>2</v>
      </c>
      <c r="U12" s="27">
        <v>2</v>
      </c>
      <c r="V12" s="26">
        <v>0</v>
      </c>
    </row>
    <row r="13" spans="1:22" x14ac:dyDescent="0.3">
      <c r="A13" s="2" t="s">
        <v>50</v>
      </c>
      <c r="B13" s="39">
        <f t="shared" si="0"/>
        <v>90675</v>
      </c>
      <c r="C13" s="18">
        <f t="shared" si="4"/>
        <v>37072</v>
      </c>
      <c r="D13" s="27">
        <v>14318</v>
      </c>
      <c r="E13" s="27">
        <v>1877</v>
      </c>
      <c r="F13" s="27">
        <v>4586</v>
      </c>
      <c r="G13" s="52">
        <v>16291</v>
      </c>
      <c r="H13" s="21">
        <f t="shared" si="5"/>
        <v>51714</v>
      </c>
      <c r="I13" s="27">
        <v>49185</v>
      </c>
      <c r="J13" s="28">
        <v>47</v>
      </c>
      <c r="K13" s="28">
        <v>887</v>
      </c>
      <c r="L13" s="29">
        <v>1595</v>
      </c>
      <c r="M13" s="23">
        <f t="shared" si="6"/>
        <v>1224</v>
      </c>
      <c r="N13" s="27">
        <v>399</v>
      </c>
      <c r="O13" s="27">
        <v>270</v>
      </c>
      <c r="P13" s="28">
        <v>555</v>
      </c>
      <c r="Q13" s="24">
        <f t="shared" si="7"/>
        <v>664</v>
      </c>
      <c r="R13" s="27">
        <v>426</v>
      </c>
      <c r="S13" s="29">
        <v>238</v>
      </c>
      <c r="T13" s="25">
        <f t="shared" si="8"/>
        <v>1</v>
      </c>
      <c r="U13" s="27">
        <v>1</v>
      </c>
      <c r="V13" s="26">
        <v>0</v>
      </c>
    </row>
    <row r="14" spans="1:22" x14ac:dyDescent="0.3">
      <c r="A14" s="2" t="s">
        <v>51</v>
      </c>
      <c r="B14" s="39">
        <f t="shared" si="0"/>
        <v>88598</v>
      </c>
      <c r="C14" s="18">
        <f t="shared" si="4"/>
        <v>44318</v>
      </c>
      <c r="D14" s="27">
        <v>10818</v>
      </c>
      <c r="E14" s="27">
        <v>5486</v>
      </c>
      <c r="F14" s="27">
        <v>16115</v>
      </c>
      <c r="G14" s="52">
        <v>11899</v>
      </c>
      <c r="H14" s="21">
        <f t="shared" si="5"/>
        <v>42337</v>
      </c>
      <c r="I14" s="27">
        <v>39375</v>
      </c>
      <c r="J14" s="28">
        <v>67</v>
      </c>
      <c r="K14" s="28">
        <v>1891</v>
      </c>
      <c r="L14" s="29">
        <v>1004</v>
      </c>
      <c r="M14" s="23">
        <f t="shared" si="6"/>
        <v>1205</v>
      </c>
      <c r="N14" s="27">
        <v>491</v>
      </c>
      <c r="O14" s="27">
        <v>198</v>
      </c>
      <c r="P14" s="28">
        <v>516</v>
      </c>
      <c r="Q14" s="24">
        <f t="shared" si="7"/>
        <v>738</v>
      </c>
      <c r="R14" s="27">
        <v>350</v>
      </c>
      <c r="S14" s="29">
        <v>388</v>
      </c>
      <c r="T14" s="25">
        <f t="shared" si="8"/>
        <v>0</v>
      </c>
      <c r="U14" s="27">
        <v>0</v>
      </c>
      <c r="V14" s="26">
        <v>0</v>
      </c>
    </row>
    <row r="15" spans="1:22" x14ac:dyDescent="0.3">
      <c r="A15" s="2" t="s">
        <v>52</v>
      </c>
      <c r="B15" s="39">
        <f t="shared" si="0"/>
        <v>131154</v>
      </c>
      <c r="C15" s="18">
        <f t="shared" si="4"/>
        <v>55461</v>
      </c>
      <c r="D15" s="27">
        <v>21084</v>
      </c>
      <c r="E15" s="27">
        <v>3280</v>
      </c>
      <c r="F15" s="27">
        <v>9694</v>
      </c>
      <c r="G15" s="52">
        <v>21403</v>
      </c>
      <c r="H15" s="21">
        <f t="shared" si="5"/>
        <v>73087</v>
      </c>
      <c r="I15" s="27">
        <v>69782</v>
      </c>
      <c r="J15" s="28">
        <v>61</v>
      </c>
      <c r="K15" s="28">
        <v>1407</v>
      </c>
      <c r="L15" s="29">
        <v>1837</v>
      </c>
      <c r="M15" s="23">
        <f t="shared" si="6"/>
        <v>1758</v>
      </c>
      <c r="N15" s="27">
        <v>570</v>
      </c>
      <c r="O15" s="27">
        <v>282</v>
      </c>
      <c r="P15" s="28">
        <v>906</v>
      </c>
      <c r="Q15" s="24">
        <f t="shared" si="7"/>
        <v>847</v>
      </c>
      <c r="R15" s="27">
        <v>405</v>
      </c>
      <c r="S15" s="29">
        <v>442</v>
      </c>
      <c r="T15" s="25">
        <f t="shared" si="8"/>
        <v>1</v>
      </c>
      <c r="U15" s="27">
        <v>1</v>
      </c>
      <c r="V15" s="26">
        <v>0</v>
      </c>
    </row>
    <row r="16" spans="1:22" x14ac:dyDescent="0.3">
      <c r="A16" s="2" t="s">
        <v>53</v>
      </c>
      <c r="B16" s="39">
        <f t="shared" si="0"/>
        <v>226114</v>
      </c>
      <c r="C16" s="18">
        <f t="shared" si="4"/>
        <v>93826</v>
      </c>
      <c r="D16" s="27">
        <v>32720</v>
      </c>
      <c r="E16" s="27">
        <v>4677</v>
      </c>
      <c r="F16" s="27">
        <v>13052</v>
      </c>
      <c r="G16" s="52">
        <v>43377</v>
      </c>
      <c r="H16" s="21">
        <f t="shared" si="5"/>
        <v>127739</v>
      </c>
      <c r="I16" s="27">
        <v>122019</v>
      </c>
      <c r="J16" s="28">
        <v>86</v>
      </c>
      <c r="K16" s="28">
        <v>1685</v>
      </c>
      <c r="L16" s="29">
        <v>3949</v>
      </c>
      <c r="M16" s="23">
        <f t="shared" si="6"/>
        <v>2945</v>
      </c>
      <c r="N16" s="27">
        <v>1071</v>
      </c>
      <c r="O16" s="27">
        <v>378</v>
      </c>
      <c r="P16" s="28">
        <v>1496</v>
      </c>
      <c r="Q16" s="24">
        <f t="shared" si="7"/>
        <v>1604</v>
      </c>
      <c r="R16" s="27">
        <v>658</v>
      </c>
      <c r="S16" s="29">
        <v>946</v>
      </c>
      <c r="T16" s="25">
        <f t="shared" si="8"/>
        <v>0</v>
      </c>
      <c r="U16" s="27">
        <v>0</v>
      </c>
      <c r="V16" s="26">
        <v>0</v>
      </c>
    </row>
    <row r="17" spans="1:22" x14ac:dyDescent="0.3">
      <c r="A17" s="2" t="s">
        <v>54</v>
      </c>
      <c r="B17" s="39">
        <f t="shared" si="0"/>
        <v>267156</v>
      </c>
      <c r="C17" s="18">
        <f t="shared" si="4"/>
        <v>90757</v>
      </c>
      <c r="D17" s="27">
        <v>40515</v>
      </c>
      <c r="E17" s="27">
        <v>4490</v>
      </c>
      <c r="F17" s="27">
        <v>14759</v>
      </c>
      <c r="G17" s="52">
        <v>30993</v>
      </c>
      <c r="H17" s="21">
        <f t="shared" si="5"/>
        <v>173642</v>
      </c>
      <c r="I17" s="27">
        <v>167678</v>
      </c>
      <c r="J17" s="28">
        <v>69</v>
      </c>
      <c r="K17" s="28">
        <v>2661</v>
      </c>
      <c r="L17" s="29">
        <v>3234</v>
      </c>
      <c r="M17" s="23">
        <f t="shared" si="6"/>
        <v>2169</v>
      </c>
      <c r="N17" s="27">
        <v>798</v>
      </c>
      <c r="O17" s="27">
        <v>370</v>
      </c>
      <c r="P17" s="28">
        <v>1001</v>
      </c>
      <c r="Q17" s="24">
        <f t="shared" si="7"/>
        <v>587</v>
      </c>
      <c r="R17" s="27">
        <v>280</v>
      </c>
      <c r="S17" s="29">
        <v>307</v>
      </c>
      <c r="T17" s="25">
        <f t="shared" si="8"/>
        <v>1</v>
      </c>
      <c r="U17" s="27">
        <v>1</v>
      </c>
      <c r="V17" s="26">
        <v>0</v>
      </c>
    </row>
    <row r="18" spans="1:22" x14ac:dyDescent="0.3">
      <c r="A18" s="2" t="s">
        <v>55</v>
      </c>
      <c r="B18" s="39">
        <f t="shared" si="0"/>
        <v>152810</v>
      </c>
      <c r="C18" s="18">
        <f t="shared" si="4"/>
        <v>75013</v>
      </c>
      <c r="D18" s="27">
        <v>23592</v>
      </c>
      <c r="E18" s="27">
        <v>1846</v>
      </c>
      <c r="F18" s="27">
        <v>6491</v>
      </c>
      <c r="G18" s="52">
        <v>43084</v>
      </c>
      <c r="H18" s="21">
        <f t="shared" si="5"/>
        <v>74308</v>
      </c>
      <c r="I18" s="27">
        <v>69952</v>
      </c>
      <c r="J18" s="28">
        <v>51</v>
      </c>
      <c r="K18" s="28">
        <v>800</v>
      </c>
      <c r="L18" s="29">
        <v>3505</v>
      </c>
      <c r="M18" s="23">
        <f t="shared" si="6"/>
        <v>2329</v>
      </c>
      <c r="N18" s="27">
        <v>706</v>
      </c>
      <c r="O18" s="27">
        <v>293</v>
      </c>
      <c r="P18" s="28">
        <v>1330</v>
      </c>
      <c r="Q18" s="24">
        <f t="shared" si="7"/>
        <v>1160</v>
      </c>
      <c r="R18" s="27">
        <v>461</v>
      </c>
      <c r="S18" s="29">
        <v>699</v>
      </c>
      <c r="T18" s="25">
        <f t="shared" si="8"/>
        <v>0</v>
      </c>
      <c r="U18" s="27">
        <v>0</v>
      </c>
      <c r="V18" s="26">
        <v>0</v>
      </c>
    </row>
    <row r="19" spans="1:22" x14ac:dyDescent="0.3">
      <c r="A19" s="2" t="s">
        <v>56</v>
      </c>
      <c r="B19" s="39">
        <f t="shared" si="0"/>
        <v>89276</v>
      </c>
      <c r="C19" s="18">
        <f t="shared" si="4"/>
        <v>40636</v>
      </c>
      <c r="D19" s="27">
        <v>13354</v>
      </c>
      <c r="E19" s="27">
        <v>1656</v>
      </c>
      <c r="F19" s="27">
        <v>4200</v>
      </c>
      <c r="G19" s="52">
        <v>21426</v>
      </c>
      <c r="H19" s="21">
        <f t="shared" si="5"/>
        <v>46947</v>
      </c>
      <c r="I19" s="27">
        <v>44166</v>
      </c>
      <c r="J19" s="28">
        <v>10</v>
      </c>
      <c r="K19" s="28">
        <v>649</v>
      </c>
      <c r="L19" s="29">
        <v>2122</v>
      </c>
      <c r="M19" s="23">
        <f t="shared" si="6"/>
        <v>1048</v>
      </c>
      <c r="N19" s="27">
        <v>400</v>
      </c>
      <c r="O19" s="27">
        <v>149</v>
      </c>
      <c r="P19" s="28">
        <v>499</v>
      </c>
      <c r="Q19" s="24">
        <f t="shared" si="7"/>
        <v>645</v>
      </c>
      <c r="R19" s="27">
        <v>212</v>
      </c>
      <c r="S19" s="29">
        <v>433</v>
      </c>
      <c r="T19" s="25">
        <f t="shared" si="8"/>
        <v>0</v>
      </c>
      <c r="U19" s="27">
        <v>0</v>
      </c>
      <c r="V19" s="26">
        <v>0</v>
      </c>
    </row>
    <row r="20" spans="1:22" x14ac:dyDescent="0.3">
      <c r="A20" s="2" t="s">
        <v>57</v>
      </c>
      <c r="B20" s="39">
        <f t="shared" si="0"/>
        <v>116557</v>
      </c>
      <c r="C20" s="18">
        <f t="shared" si="4"/>
        <v>54275</v>
      </c>
      <c r="D20" s="27">
        <v>19304</v>
      </c>
      <c r="E20" s="27">
        <v>1818</v>
      </c>
      <c r="F20" s="27">
        <v>5644</v>
      </c>
      <c r="G20" s="52">
        <v>27509</v>
      </c>
      <c r="H20" s="21">
        <f t="shared" si="5"/>
        <v>59677</v>
      </c>
      <c r="I20" s="27">
        <v>56307</v>
      </c>
      <c r="J20" s="28">
        <v>27</v>
      </c>
      <c r="K20" s="28">
        <v>744</v>
      </c>
      <c r="L20" s="29">
        <v>2599</v>
      </c>
      <c r="M20" s="23">
        <f t="shared" si="6"/>
        <v>1729</v>
      </c>
      <c r="N20" s="27">
        <v>586</v>
      </c>
      <c r="O20" s="27">
        <v>229</v>
      </c>
      <c r="P20" s="28">
        <v>914</v>
      </c>
      <c r="Q20" s="24">
        <f t="shared" si="7"/>
        <v>876</v>
      </c>
      <c r="R20" s="27">
        <v>312</v>
      </c>
      <c r="S20" s="29">
        <v>564</v>
      </c>
      <c r="T20" s="25">
        <f t="shared" si="8"/>
        <v>0</v>
      </c>
      <c r="U20" s="27">
        <v>0</v>
      </c>
      <c r="V20" s="26">
        <v>0</v>
      </c>
    </row>
    <row r="21" spans="1:22" x14ac:dyDescent="0.3">
      <c r="A21" s="2" t="s">
        <v>58</v>
      </c>
      <c r="B21" s="39">
        <f t="shared" si="0"/>
        <v>111831</v>
      </c>
      <c r="C21" s="18">
        <f t="shared" si="4"/>
        <v>45476</v>
      </c>
      <c r="D21" s="27">
        <v>18440</v>
      </c>
      <c r="E21" s="27">
        <v>1468</v>
      </c>
      <c r="F21" s="27">
        <v>5759</v>
      </c>
      <c r="G21" s="52">
        <v>19809</v>
      </c>
      <c r="H21" s="21">
        <f t="shared" si="5"/>
        <v>64231</v>
      </c>
      <c r="I21" s="27">
        <v>61354</v>
      </c>
      <c r="J21" s="28">
        <v>3</v>
      </c>
      <c r="K21" s="28">
        <v>681</v>
      </c>
      <c r="L21" s="29">
        <v>2193</v>
      </c>
      <c r="M21" s="23">
        <f t="shared" si="6"/>
        <v>1418</v>
      </c>
      <c r="N21" s="27">
        <v>500</v>
      </c>
      <c r="O21" s="27">
        <v>137</v>
      </c>
      <c r="P21" s="28">
        <v>781</v>
      </c>
      <c r="Q21" s="24">
        <f t="shared" si="7"/>
        <v>706</v>
      </c>
      <c r="R21" s="27">
        <v>370</v>
      </c>
      <c r="S21" s="29">
        <v>336</v>
      </c>
      <c r="T21" s="25">
        <f t="shared" si="8"/>
        <v>0</v>
      </c>
      <c r="U21" s="27">
        <v>0</v>
      </c>
      <c r="V21" s="26">
        <v>0</v>
      </c>
    </row>
    <row r="22" spans="1:22" x14ac:dyDescent="0.3">
      <c r="A22" s="2" t="s">
        <v>59</v>
      </c>
      <c r="B22" s="39">
        <f t="shared" si="0"/>
        <v>90312</v>
      </c>
      <c r="C22" s="18">
        <f t="shared" si="4"/>
        <v>35853</v>
      </c>
      <c r="D22" s="27">
        <v>15368</v>
      </c>
      <c r="E22" s="27">
        <v>895</v>
      </c>
      <c r="F22" s="27">
        <v>2688</v>
      </c>
      <c r="G22" s="52">
        <v>16902</v>
      </c>
      <c r="H22" s="21">
        <f t="shared" si="5"/>
        <v>52811</v>
      </c>
      <c r="I22" s="27">
        <v>50845</v>
      </c>
      <c r="J22" s="28">
        <v>7</v>
      </c>
      <c r="K22" s="28">
        <v>546</v>
      </c>
      <c r="L22" s="29">
        <v>1413</v>
      </c>
      <c r="M22" s="23">
        <f t="shared" si="6"/>
        <v>1179</v>
      </c>
      <c r="N22" s="27">
        <v>365</v>
      </c>
      <c r="O22" s="27">
        <v>95</v>
      </c>
      <c r="P22" s="28">
        <v>719</v>
      </c>
      <c r="Q22" s="24">
        <f t="shared" si="7"/>
        <v>469</v>
      </c>
      <c r="R22" s="27">
        <v>142</v>
      </c>
      <c r="S22" s="29">
        <v>327</v>
      </c>
      <c r="T22" s="25">
        <f t="shared" si="8"/>
        <v>0</v>
      </c>
      <c r="U22" s="27">
        <v>0</v>
      </c>
      <c r="V22" s="26">
        <v>0</v>
      </c>
    </row>
    <row r="23" spans="1:22" x14ac:dyDescent="0.3">
      <c r="A23" s="2" t="s">
        <v>60</v>
      </c>
      <c r="B23" s="39">
        <f t="shared" si="0"/>
        <v>65946</v>
      </c>
      <c r="C23" s="18">
        <f t="shared" si="4"/>
        <v>20810</v>
      </c>
      <c r="D23" s="27">
        <v>14109</v>
      </c>
      <c r="E23" s="27">
        <v>243</v>
      </c>
      <c r="F23" s="27">
        <v>863</v>
      </c>
      <c r="G23" s="52">
        <v>5595</v>
      </c>
      <c r="H23" s="21">
        <f t="shared" si="5"/>
        <v>44054</v>
      </c>
      <c r="I23" s="27">
        <v>42892</v>
      </c>
      <c r="J23" s="28">
        <v>0</v>
      </c>
      <c r="K23" s="28">
        <v>241</v>
      </c>
      <c r="L23" s="29">
        <v>921</v>
      </c>
      <c r="M23" s="23">
        <f t="shared" si="6"/>
        <v>419</v>
      </c>
      <c r="N23" s="27">
        <v>148</v>
      </c>
      <c r="O23" s="27">
        <v>14</v>
      </c>
      <c r="P23" s="28">
        <v>257</v>
      </c>
      <c r="Q23" s="24">
        <f t="shared" si="7"/>
        <v>663</v>
      </c>
      <c r="R23" s="27">
        <v>284</v>
      </c>
      <c r="S23" s="29">
        <v>379</v>
      </c>
      <c r="T23" s="25">
        <f t="shared" si="8"/>
        <v>0</v>
      </c>
      <c r="U23" s="27">
        <v>0</v>
      </c>
      <c r="V23" s="26">
        <v>0</v>
      </c>
    </row>
    <row r="24" spans="1:22" x14ac:dyDescent="0.3">
      <c r="A24" s="2" t="s">
        <v>61</v>
      </c>
      <c r="B24" s="39">
        <f t="shared" si="0"/>
        <v>194785</v>
      </c>
      <c r="C24" s="18">
        <f t="shared" si="4"/>
        <v>81049</v>
      </c>
      <c r="D24" s="27">
        <v>31115</v>
      </c>
      <c r="E24" s="27">
        <v>2832</v>
      </c>
      <c r="F24" s="27">
        <v>11500</v>
      </c>
      <c r="G24" s="52">
        <v>35602</v>
      </c>
      <c r="H24" s="21">
        <f t="shared" si="5"/>
        <v>110156</v>
      </c>
      <c r="I24" s="27">
        <v>105118</v>
      </c>
      <c r="J24" s="28">
        <v>27</v>
      </c>
      <c r="K24" s="28">
        <v>2094</v>
      </c>
      <c r="L24" s="29">
        <v>2917</v>
      </c>
      <c r="M24" s="23">
        <f t="shared" si="6"/>
        <v>2136</v>
      </c>
      <c r="N24" s="27">
        <v>791</v>
      </c>
      <c r="O24" s="27">
        <v>222</v>
      </c>
      <c r="P24" s="28">
        <v>1123</v>
      </c>
      <c r="Q24" s="24">
        <f t="shared" si="7"/>
        <v>1442</v>
      </c>
      <c r="R24" s="27">
        <v>753</v>
      </c>
      <c r="S24" s="29">
        <v>689</v>
      </c>
      <c r="T24" s="25">
        <f t="shared" si="8"/>
        <v>2</v>
      </c>
      <c r="U24" s="27">
        <v>2</v>
      </c>
      <c r="V24" s="26">
        <v>0</v>
      </c>
    </row>
    <row r="25" spans="1:22" x14ac:dyDescent="0.3">
      <c r="A25" s="2" t="s">
        <v>62</v>
      </c>
      <c r="B25" s="39">
        <f t="shared" si="0"/>
        <v>232240</v>
      </c>
      <c r="C25" s="18">
        <f t="shared" si="4"/>
        <v>105806</v>
      </c>
      <c r="D25" s="27">
        <v>33368</v>
      </c>
      <c r="E25" s="27">
        <v>1974</v>
      </c>
      <c r="F25" s="27">
        <v>7759</v>
      </c>
      <c r="G25" s="52">
        <v>62705</v>
      </c>
      <c r="H25" s="21">
        <f t="shared" si="5"/>
        <v>122912</v>
      </c>
      <c r="I25" s="27">
        <v>116217</v>
      </c>
      <c r="J25" s="28">
        <v>47</v>
      </c>
      <c r="K25" s="28">
        <v>1305</v>
      </c>
      <c r="L25" s="29">
        <v>5343</v>
      </c>
      <c r="M25" s="23">
        <f t="shared" si="6"/>
        <v>2501</v>
      </c>
      <c r="N25" s="27">
        <v>766</v>
      </c>
      <c r="O25" s="27">
        <v>221</v>
      </c>
      <c r="P25" s="28">
        <v>1514</v>
      </c>
      <c r="Q25" s="24">
        <f t="shared" si="7"/>
        <v>1020</v>
      </c>
      <c r="R25" s="27">
        <v>385</v>
      </c>
      <c r="S25" s="29">
        <v>635</v>
      </c>
      <c r="T25" s="25">
        <f t="shared" si="8"/>
        <v>1</v>
      </c>
      <c r="U25" s="27">
        <v>1</v>
      </c>
      <c r="V25" s="26">
        <v>0</v>
      </c>
    </row>
    <row r="26" spans="1:22" x14ac:dyDescent="0.3">
      <c r="A26" s="2" t="s">
        <v>63</v>
      </c>
      <c r="B26" s="39">
        <f t="shared" si="0"/>
        <v>106676</v>
      </c>
      <c r="C26" s="18">
        <f t="shared" si="4"/>
        <v>57908</v>
      </c>
      <c r="D26" s="27">
        <v>12220</v>
      </c>
      <c r="E26" s="27">
        <v>1255</v>
      </c>
      <c r="F26" s="27">
        <v>3231</v>
      </c>
      <c r="G26" s="52">
        <v>41202</v>
      </c>
      <c r="H26" s="21">
        <f t="shared" si="5"/>
        <v>46738</v>
      </c>
      <c r="I26" s="27">
        <v>43038</v>
      </c>
      <c r="J26" s="28">
        <v>11</v>
      </c>
      <c r="K26" s="28">
        <v>618</v>
      </c>
      <c r="L26" s="29">
        <v>3071</v>
      </c>
      <c r="M26" s="23">
        <f t="shared" si="6"/>
        <v>1475</v>
      </c>
      <c r="N26" s="27">
        <v>428</v>
      </c>
      <c r="O26" s="27">
        <v>247</v>
      </c>
      <c r="P26" s="28">
        <v>800</v>
      </c>
      <c r="Q26" s="24">
        <f t="shared" si="7"/>
        <v>554</v>
      </c>
      <c r="R26" s="27">
        <v>237</v>
      </c>
      <c r="S26" s="29">
        <v>317</v>
      </c>
      <c r="T26" s="25">
        <f t="shared" si="8"/>
        <v>1</v>
      </c>
      <c r="U26" s="27">
        <v>1</v>
      </c>
      <c r="V26" s="26">
        <v>0</v>
      </c>
    </row>
    <row r="27" spans="1:22" x14ac:dyDescent="0.3">
      <c r="A27" s="2" t="s">
        <v>28</v>
      </c>
      <c r="B27" s="39">
        <f t="shared" si="0"/>
        <v>84721</v>
      </c>
      <c r="C27" s="18">
        <f t="shared" si="4"/>
        <v>38712</v>
      </c>
      <c r="D27" s="27">
        <v>10916</v>
      </c>
      <c r="E27" s="27">
        <v>1511</v>
      </c>
      <c r="F27" s="27">
        <v>3586</v>
      </c>
      <c r="G27" s="52">
        <v>22699</v>
      </c>
      <c r="H27" s="21">
        <f t="shared" si="5"/>
        <v>44423</v>
      </c>
      <c r="I27" s="27">
        <v>41778</v>
      </c>
      <c r="J27" s="28">
        <v>58</v>
      </c>
      <c r="K27" s="28">
        <v>665</v>
      </c>
      <c r="L27" s="29">
        <v>1922</v>
      </c>
      <c r="M27" s="23">
        <f t="shared" si="6"/>
        <v>893</v>
      </c>
      <c r="N27" s="27">
        <v>368</v>
      </c>
      <c r="O27" s="27">
        <v>139</v>
      </c>
      <c r="P27" s="28">
        <v>386</v>
      </c>
      <c r="Q27" s="24">
        <f t="shared" si="7"/>
        <v>693</v>
      </c>
      <c r="R27" s="27">
        <v>280</v>
      </c>
      <c r="S27" s="29">
        <v>413</v>
      </c>
      <c r="T27" s="25">
        <f t="shared" si="8"/>
        <v>0</v>
      </c>
      <c r="U27" s="27">
        <v>0</v>
      </c>
      <c r="V27" s="26">
        <v>0</v>
      </c>
    </row>
    <row r="28" spans="1:22" x14ac:dyDescent="0.3">
      <c r="A28" s="2" t="s">
        <v>64</v>
      </c>
      <c r="B28" s="39">
        <f t="shared" si="0"/>
        <v>125614</v>
      </c>
      <c r="C28" s="18">
        <f t="shared" si="4"/>
        <v>56133</v>
      </c>
      <c r="D28" s="27">
        <v>12856</v>
      </c>
      <c r="E28" s="27">
        <v>3881</v>
      </c>
      <c r="F28" s="27">
        <v>6586</v>
      </c>
      <c r="G28" s="52">
        <v>32810</v>
      </c>
      <c r="H28" s="21">
        <f t="shared" si="5"/>
        <v>66289</v>
      </c>
      <c r="I28" s="27">
        <v>61806</v>
      </c>
      <c r="J28" s="28">
        <v>81</v>
      </c>
      <c r="K28" s="28">
        <v>1681</v>
      </c>
      <c r="L28" s="29">
        <v>2721</v>
      </c>
      <c r="M28" s="23">
        <f t="shared" si="6"/>
        <v>1926</v>
      </c>
      <c r="N28" s="27">
        <v>570</v>
      </c>
      <c r="O28" s="27">
        <v>661</v>
      </c>
      <c r="P28" s="28">
        <v>695</v>
      </c>
      <c r="Q28" s="24">
        <f t="shared" si="7"/>
        <v>1266</v>
      </c>
      <c r="R28" s="27">
        <v>503</v>
      </c>
      <c r="S28" s="29">
        <v>763</v>
      </c>
      <c r="T28" s="25">
        <f t="shared" si="8"/>
        <v>0</v>
      </c>
      <c r="U28" s="27">
        <v>0</v>
      </c>
      <c r="V28" s="26">
        <v>0</v>
      </c>
    </row>
    <row r="29" spans="1:22" x14ac:dyDescent="0.3">
      <c r="A29" s="2" t="s">
        <v>65</v>
      </c>
      <c r="B29" s="39">
        <f t="shared" si="0"/>
        <v>212039</v>
      </c>
      <c r="C29" s="18">
        <f t="shared" si="4"/>
        <v>115842</v>
      </c>
      <c r="D29" s="27">
        <v>22840</v>
      </c>
      <c r="E29" s="27">
        <v>3033</v>
      </c>
      <c r="F29" s="27">
        <v>7094</v>
      </c>
      <c r="G29" s="52">
        <v>82875</v>
      </c>
      <c r="H29" s="21">
        <f t="shared" si="5"/>
        <v>91629</v>
      </c>
      <c r="I29" s="27">
        <v>84600</v>
      </c>
      <c r="J29" s="28">
        <v>42</v>
      </c>
      <c r="K29" s="28">
        <v>1018</v>
      </c>
      <c r="L29" s="29">
        <v>5969</v>
      </c>
      <c r="M29" s="23">
        <f t="shared" si="6"/>
        <v>3469</v>
      </c>
      <c r="N29" s="27">
        <v>863</v>
      </c>
      <c r="O29" s="27">
        <v>546</v>
      </c>
      <c r="P29" s="28">
        <v>2060</v>
      </c>
      <c r="Q29" s="24">
        <f t="shared" si="7"/>
        <v>1098</v>
      </c>
      <c r="R29" s="27">
        <v>273</v>
      </c>
      <c r="S29" s="29">
        <v>825</v>
      </c>
      <c r="T29" s="25">
        <f t="shared" si="8"/>
        <v>1</v>
      </c>
      <c r="U29" s="27">
        <v>1</v>
      </c>
      <c r="V29" s="26">
        <v>0</v>
      </c>
    </row>
    <row r="30" spans="1:22" x14ac:dyDescent="0.3">
      <c r="A30" s="2" t="s">
        <v>66</v>
      </c>
      <c r="B30" s="39">
        <f t="shared" si="0"/>
        <v>144853</v>
      </c>
      <c r="C30" s="18">
        <f t="shared" si="4"/>
        <v>72812</v>
      </c>
      <c r="D30" s="27">
        <v>16638</v>
      </c>
      <c r="E30" s="27">
        <v>3048</v>
      </c>
      <c r="F30" s="27">
        <v>7975</v>
      </c>
      <c r="G30" s="52">
        <v>45151</v>
      </c>
      <c r="H30" s="21">
        <f t="shared" si="5"/>
        <v>69142</v>
      </c>
      <c r="I30" s="27">
        <v>64732</v>
      </c>
      <c r="J30" s="28">
        <v>35</v>
      </c>
      <c r="K30" s="28">
        <v>1322</v>
      </c>
      <c r="L30" s="29">
        <v>3053</v>
      </c>
      <c r="M30" s="23">
        <f t="shared" si="6"/>
        <v>2088</v>
      </c>
      <c r="N30" s="27">
        <v>646</v>
      </c>
      <c r="O30" s="27">
        <v>336</v>
      </c>
      <c r="P30" s="28">
        <v>1106</v>
      </c>
      <c r="Q30" s="24">
        <f t="shared" si="7"/>
        <v>809</v>
      </c>
      <c r="R30" s="27">
        <v>157</v>
      </c>
      <c r="S30" s="29">
        <v>652</v>
      </c>
      <c r="T30" s="25">
        <f t="shared" si="8"/>
        <v>2</v>
      </c>
      <c r="U30" s="27">
        <v>2</v>
      </c>
      <c r="V30" s="26">
        <v>0</v>
      </c>
    </row>
    <row r="31" spans="1:22" x14ac:dyDescent="0.3">
      <c r="A31" s="2" t="s">
        <v>67</v>
      </c>
      <c r="B31" s="39">
        <f t="shared" si="0"/>
        <v>123623</v>
      </c>
      <c r="C31" s="18">
        <f t="shared" si="4"/>
        <v>62502</v>
      </c>
      <c r="D31" s="27">
        <v>13829</v>
      </c>
      <c r="E31" s="27">
        <v>2146</v>
      </c>
      <c r="F31" s="27">
        <v>3975</v>
      </c>
      <c r="G31" s="52">
        <v>42552</v>
      </c>
      <c r="H31" s="21">
        <f t="shared" si="5"/>
        <v>58320</v>
      </c>
      <c r="I31" s="27">
        <v>54493</v>
      </c>
      <c r="J31" s="28">
        <v>12</v>
      </c>
      <c r="K31" s="28">
        <v>593</v>
      </c>
      <c r="L31" s="29">
        <v>3222</v>
      </c>
      <c r="M31" s="23">
        <f t="shared" si="6"/>
        <v>1741</v>
      </c>
      <c r="N31" s="27">
        <v>480</v>
      </c>
      <c r="O31" s="27">
        <v>214</v>
      </c>
      <c r="P31" s="28">
        <v>1047</v>
      </c>
      <c r="Q31" s="24">
        <f t="shared" si="7"/>
        <v>1060</v>
      </c>
      <c r="R31" s="27">
        <v>240</v>
      </c>
      <c r="S31" s="29">
        <v>820</v>
      </c>
      <c r="T31" s="25">
        <f t="shared" si="8"/>
        <v>0</v>
      </c>
      <c r="U31" s="27">
        <v>0</v>
      </c>
      <c r="V31" s="26">
        <v>0</v>
      </c>
    </row>
    <row r="32" spans="1:22" x14ac:dyDescent="0.3">
      <c r="A32" s="2" t="s">
        <v>68</v>
      </c>
      <c r="B32" s="39">
        <f t="shared" si="0"/>
        <v>109212</v>
      </c>
      <c r="C32" s="18">
        <f t="shared" si="4"/>
        <v>65153</v>
      </c>
      <c r="D32" s="27">
        <v>9466</v>
      </c>
      <c r="E32" s="27">
        <v>2465</v>
      </c>
      <c r="F32" s="27">
        <v>2725</v>
      </c>
      <c r="G32" s="52">
        <v>50497</v>
      </c>
      <c r="H32" s="21">
        <f t="shared" si="5"/>
        <v>41530</v>
      </c>
      <c r="I32" s="27">
        <v>36494</v>
      </c>
      <c r="J32" s="28">
        <v>73</v>
      </c>
      <c r="K32" s="28">
        <v>363</v>
      </c>
      <c r="L32" s="29">
        <v>4600</v>
      </c>
      <c r="M32" s="23">
        <f t="shared" si="6"/>
        <v>2174</v>
      </c>
      <c r="N32" s="27">
        <v>636</v>
      </c>
      <c r="O32" s="27">
        <v>568</v>
      </c>
      <c r="P32" s="28">
        <v>970</v>
      </c>
      <c r="Q32" s="24">
        <f t="shared" si="7"/>
        <v>353</v>
      </c>
      <c r="R32" s="27">
        <v>80</v>
      </c>
      <c r="S32" s="29">
        <v>273</v>
      </c>
      <c r="T32" s="68">
        <f t="shared" si="8"/>
        <v>2</v>
      </c>
      <c r="U32" s="27">
        <v>2</v>
      </c>
      <c r="V32" s="30">
        <v>0</v>
      </c>
    </row>
    <row r="33" spans="1:22" ht="17.25" thickBot="1" x14ac:dyDescent="0.35">
      <c r="A33" s="3" t="s">
        <v>69</v>
      </c>
      <c r="B33" s="40">
        <f t="shared" si="0"/>
        <v>39452</v>
      </c>
      <c r="C33" s="50">
        <f t="shared" si="4"/>
        <v>16982</v>
      </c>
      <c r="D33" s="31">
        <v>4797</v>
      </c>
      <c r="E33" s="31">
        <v>619</v>
      </c>
      <c r="F33" s="31">
        <v>1676</v>
      </c>
      <c r="G33" s="53">
        <v>9890</v>
      </c>
      <c r="H33" s="33">
        <f>I33+L33+J33+K33</f>
        <v>22015</v>
      </c>
      <c r="I33" s="31">
        <v>20963</v>
      </c>
      <c r="J33" s="32">
        <v>10</v>
      </c>
      <c r="K33" s="32">
        <v>236</v>
      </c>
      <c r="L33" s="34">
        <v>806</v>
      </c>
      <c r="M33" s="35">
        <f t="shared" si="6"/>
        <v>402</v>
      </c>
      <c r="N33" s="31">
        <v>122</v>
      </c>
      <c r="O33" s="31">
        <v>67</v>
      </c>
      <c r="P33" s="32">
        <v>213</v>
      </c>
      <c r="Q33" s="36">
        <f t="shared" si="7"/>
        <v>53</v>
      </c>
      <c r="R33" s="31">
        <v>5</v>
      </c>
      <c r="S33" s="34">
        <v>48</v>
      </c>
      <c r="T33" s="69">
        <f t="shared" si="8"/>
        <v>0</v>
      </c>
      <c r="U33" s="31">
        <v>0</v>
      </c>
      <c r="V33" s="70">
        <v>0</v>
      </c>
    </row>
  </sheetData>
  <mergeCells count="9">
    <mergeCell ref="A1:V1"/>
    <mergeCell ref="A2:C2"/>
    <mergeCell ref="A4:A5"/>
    <mergeCell ref="B4:B5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  <pageSetup paperSize="9" orientation="portrait" r:id="rId1"/>
  <ignoredErrors>
    <ignoredError sqref="T6 Q6 M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B31F-6A53-429B-955E-A335712B6947}">
  <dimension ref="A1:V17"/>
  <sheetViews>
    <sheetView zoomScale="85" zoomScaleNormal="85" workbookViewId="0">
      <selection sqref="A1:V1"/>
    </sheetView>
  </sheetViews>
  <sheetFormatPr defaultRowHeight="16.5" x14ac:dyDescent="0.3"/>
  <cols>
    <col min="1" max="1" width="15.125" bestFit="1" customWidth="1"/>
    <col min="2" max="2" width="11.375" bestFit="1" customWidth="1"/>
    <col min="3" max="3" width="10.375" bestFit="1" customWidth="1"/>
    <col min="8" max="9" width="10.375" bestFit="1" customWidth="1"/>
  </cols>
  <sheetData>
    <row r="1" spans="1:22" ht="33.75" x14ac:dyDescent="0.3">
      <c r="A1" s="123" t="s">
        <v>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</row>
    <row r="2" spans="1:22" x14ac:dyDescent="0.3">
      <c r="A2" s="104" t="s">
        <v>92</v>
      </c>
      <c r="B2" s="104"/>
      <c r="C2" s="104"/>
    </row>
    <row r="3" spans="1:22" ht="17.25" thickBot="1" x14ac:dyDescent="0.35"/>
    <row r="4" spans="1:22" x14ac:dyDescent="0.3">
      <c r="A4" s="100" t="s">
        <v>0</v>
      </c>
      <c r="B4" s="102" t="s">
        <v>1</v>
      </c>
      <c r="C4" s="105" t="s">
        <v>2</v>
      </c>
      <c r="D4" s="106"/>
      <c r="E4" s="106"/>
      <c r="F4" s="106"/>
      <c r="G4" s="106"/>
      <c r="H4" s="107" t="s">
        <v>3</v>
      </c>
      <c r="I4" s="108"/>
      <c r="J4" s="109"/>
      <c r="K4" s="109"/>
      <c r="L4" s="110"/>
      <c r="M4" s="111" t="s">
        <v>81</v>
      </c>
      <c r="N4" s="112"/>
      <c r="O4" s="112"/>
      <c r="P4" s="113"/>
      <c r="Q4" s="114" t="s">
        <v>5</v>
      </c>
      <c r="R4" s="115"/>
      <c r="S4" s="116"/>
      <c r="T4" s="117" t="s">
        <v>6</v>
      </c>
      <c r="U4" s="118"/>
      <c r="V4" s="119"/>
    </row>
    <row r="5" spans="1:22" ht="17.25" thickBot="1" x14ac:dyDescent="0.35">
      <c r="A5" s="101"/>
      <c r="B5" s="103"/>
      <c r="C5" s="4" t="s">
        <v>7</v>
      </c>
      <c r="D5" s="5" t="s">
        <v>8</v>
      </c>
      <c r="E5" s="5" t="s">
        <v>9</v>
      </c>
      <c r="F5" s="5" t="s">
        <v>80</v>
      </c>
      <c r="G5" s="5" t="s">
        <v>10</v>
      </c>
      <c r="H5" s="6" t="s">
        <v>7</v>
      </c>
      <c r="I5" s="7" t="s">
        <v>8</v>
      </c>
      <c r="J5" s="56" t="s">
        <v>79</v>
      </c>
      <c r="K5" s="56" t="s">
        <v>72</v>
      </c>
      <c r="L5" s="8" t="s">
        <v>10</v>
      </c>
      <c r="M5" s="9" t="s">
        <v>7</v>
      </c>
      <c r="N5" s="10" t="s">
        <v>8</v>
      </c>
      <c r="O5" s="10" t="s">
        <v>9</v>
      </c>
      <c r="P5" s="11" t="s">
        <v>10</v>
      </c>
      <c r="Q5" s="12" t="s">
        <v>7</v>
      </c>
      <c r="R5" s="13" t="s">
        <v>8</v>
      </c>
      <c r="S5" s="14" t="s">
        <v>11</v>
      </c>
      <c r="T5" s="15" t="s">
        <v>7</v>
      </c>
      <c r="U5" s="16" t="s">
        <v>12</v>
      </c>
      <c r="V5" s="17" t="s">
        <v>13</v>
      </c>
    </row>
    <row r="6" spans="1:22" ht="17.25" thickTop="1" x14ac:dyDescent="0.3">
      <c r="A6" s="76" t="s">
        <v>1</v>
      </c>
      <c r="B6" s="75">
        <f>C6+H6+M6+Q6+T6</f>
        <v>2898353</v>
      </c>
      <c r="C6" s="87">
        <f>D6+E6+F6+G6</f>
        <v>969772</v>
      </c>
      <c r="D6" s="45">
        <f>SUM(D7:D17)</f>
        <v>462906</v>
      </c>
      <c r="E6" s="45">
        <f t="shared" ref="E6:F6" si="0">SUM(E7:E17)</f>
        <v>37403</v>
      </c>
      <c r="F6" s="45">
        <f t="shared" si="0"/>
        <v>90381</v>
      </c>
      <c r="G6" s="54">
        <f>SUM(G7:G17)</f>
        <v>379082</v>
      </c>
      <c r="H6" s="46">
        <f>I6+L6+J6+K6</f>
        <v>1879777</v>
      </c>
      <c r="I6" s="45">
        <f>SUM(I7:I17)</f>
        <v>1820449</v>
      </c>
      <c r="J6" s="45">
        <f t="shared" ref="J6:K6" si="1">SUM(J7:J17)</f>
        <v>684</v>
      </c>
      <c r="K6" s="45">
        <f t="shared" si="1"/>
        <v>24162</v>
      </c>
      <c r="L6" s="54">
        <f>SUM(L7:L17)</f>
        <v>34482</v>
      </c>
      <c r="M6" s="47">
        <f>N6+O6+P6</f>
        <v>28100</v>
      </c>
      <c r="N6" s="45">
        <f>SUM(N7:N17)</f>
        <v>10533</v>
      </c>
      <c r="O6" s="45">
        <f>SUM(O7:O17)</f>
        <v>4542</v>
      </c>
      <c r="P6" s="45">
        <f>SUM(P7:P17)</f>
        <v>13025</v>
      </c>
      <c r="Q6" s="48">
        <f>R6+S6</f>
        <v>20689</v>
      </c>
      <c r="R6" s="45">
        <f>SUM(R7:R17)</f>
        <v>20277</v>
      </c>
      <c r="S6" s="54">
        <f>SUM(S7:S17)</f>
        <v>412</v>
      </c>
      <c r="T6" s="49">
        <f>U6+V6</f>
        <v>15</v>
      </c>
      <c r="U6" s="45">
        <f>SUM(U7:U17)</f>
        <v>15</v>
      </c>
      <c r="V6" s="55">
        <f>SUM(V7:V17)</f>
        <v>0</v>
      </c>
    </row>
    <row r="7" spans="1:22" x14ac:dyDescent="0.3">
      <c r="A7" s="88" t="s">
        <v>83</v>
      </c>
      <c r="B7" s="39">
        <f t="shared" ref="B7:B15" si="2">C7+H7+M7+Q7+T7</f>
        <v>247424</v>
      </c>
      <c r="C7" s="81">
        <f t="shared" ref="C7:C15" si="3">D7+E7+F7+G7</f>
        <v>85619</v>
      </c>
      <c r="D7" s="19">
        <v>37763</v>
      </c>
      <c r="E7" s="86">
        <v>3553</v>
      </c>
      <c r="F7" s="19">
        <v>8303</v>
      </c>
      <c r="G7" s="22">
        <v>36000</v>
      </c>
      <c r="H7" s="21">
        <f t="shared" ref="H7:H15" si="4">I7+L7+J7+K7</f>
        <v>159351</v>
      </c>
      <c r="I7" s="19">
        <v>154065</v>
      </c>
      <c r="J7" s="19">
        <v>35</v>
      </c>
      <c r="K7" s="19">
        <v>2151</v>
      </c>
      <c r="L7" s="22">
        <v>3100</v>
      </c>
      <c r="M7" s="85">
        <f t="shared" ref="M7:M15" si="5">N7+O7+P7</f>
        <v>1900</v>
      </c>
      <c r="N7" s="19">
        <v>555</v>
      </c>
      <c r="O7" s="19">
        <v>265</v>
      </c>
      <c r="P7" s="80">
        <v>1080</v>
      </c>
      <c r="Q7" s="59">
        <f t="shared" ref="Q7:Q15" si="6">R7+S7</f>
        <v>553</v>
      </c>
      <c r="R7" s="19">
        <v>553</v>
      </c>
      <c r="S7" s="80">
        <v>0</v>
      </c>
      <c r="T7" s="68">
        <f t="shared" ref="T7:T15" si="7">U7+V7</f>
        <v>1</v>
      </c>
      <c r="U7" s="19">
        <v>1</v>
      </c>
      <c r="V7" s="93">
        <v>0</v>
      </c>
    </row>
    <row r="8" spans="1:22" x14ac:dyDescent="0.3">
      <c r="A8" s="83" t="s">
        <v>84</v>
      </c>
      <c r="B8" s="39">
        <f t="shared" si="2"/>
        <v>139409</v>
      </c>
      <c r="C8" s="81">
        <f t="shared" si="3"/>
        <v>48400</v>
      </c>
      <c r="D8" s="27">
        <v>22969</v>
      </c>
      <c r="E8" s="27">
        <v>1407</v>
      </c>
      <c r="F8" s="27">
        <v>3639</v>
      </c>
      <c r="G8" s="80">
        <v>20385</v>
      </c>
      <c r="H8" s="21">
        <f t="shared" si="4"/>
        <v>89347</v>
      </c>
      <c r="I8" s="27">
        <v>86488</v>
      </c>
      <c r="J8" s="27">
        <v>25</v>
      </c>
      <c r="K8" s="27">
        <v>993</v>
      </c>
      <c r="L8" s="29">
        <v>1841</v>
      </c>
      <c r="M8" s="85">
        <f t="shared" si="5"/>
        <v>1131</v>
      </c>
      <c r="N8" s="27">
        <v>411</v>
      </c>
      <c r="O8" s="27">
        <v>166</v>
      </c>
      <c r="P8" s="29">
        <v>554</v>
      </c>
      <c r="Q8" s="59">
        <f t="shared" si="6"/>
        <v>529</v>
      </c>
      <c r="R8" s="27">
        <v>529</v>
      </c>
      <c r="S8" s="29">
        <v>0</v>
      </c>
      <c r="T8" s="68">
        <f t="shared" si="7"/>
        <v>2</v>
      </c>
      <c r="U8" s="27">
        <v>2</v>
      </c>
      <c r="V8" s="30">
        <v>0</v>
      </c>
    </row>
    <row r="9" spans="1:22" x14ac:dyDescent="0.3">
      <c r="A9" s="89" t="s">
        <v>85</v>
      </c>
      <c r="B9" s="39">
        <f t="shared" si="2"/>
        <v>286218</v>
      </c>
      <c r="C9" s="81">
        <f t="shared" si="3"/>
        <v>97536</v>
      </c>
      <c r="D9" s="27">
        <v>55436</v>
      </c>
      <c r="E9" s="27">
        <v>2241</v>
      </c>
      <c r="F9" s="27">
        <v>5699</v>
      </c>
      <c r="G9" s="77">
        <v>34160</v>
      </c>
      <c r="H9" s="21">
        <f t="shared" si="4"/>
        <v>183530</v>
      </c>
      <c r="I9" s="27">
        <v>179073</v>
      </c>
      <c r="J9" s="27">
        <v>11</v>
      </c>
      <c r="K9" s="27">
        <v>1136</v>
      </c>
      <c r="L9" s="80">
        <v>3310</v>
      </c>
      <c r="M9" s="85">
        <f t="shared" si="5"/>
        <v>2134</v>
      </c>
      <c r="N9" s="27">
        <v>790</v>
      </c>
      <c r="O9" s="27">
        <v>231</v>
      </c>
      <c r="P9" s="80">
        <v>1113</v>
      </c>
      <c r="Q9" s="59">
        <f t="shared" si="6"/>
        <v>3018</v>
      </c>
      <c r="R9" s="27">
        <v>3018</v>
      </c>
      <c r="S9" s="80">
        <v>0</v>
      </c>
      <c r="T9" s="68">
        <f t="shared" si="7"/>
        <v>0</v>
      </c>
      <c r="U9" s="27">
        <v>0</v>
      </c>
      <c r="V9" s="30">
        <v>0</v>
      </c>
    </row>
    <row r="10" spans="1:22" x14ac:dyDescent="0.3">
      <c r="A10" s="90" t="s">
        <v>86</v>
      </c>
      <c r="B10" s="39">
        <f t="shared" si="2"/>
        <v>409656</v>
      </c>
      <c r="C10" s="81">
        <f t="shared" si="3"/>
        <v>129697</v>
      </c>
      <c r="D10" s="27">
        <v>65996</v>
      </c>
      <c r="E10" s="27">
        <v>4054</v>
      </c>
      <c r="F10" s="27">
        <v>10144</v>
      </c>
      <c r="G10" s="77">
        <v>49503</v>
      </c>
      <c r="H10" s="21">
        <f t="shared" si="4"/>
        <v>272945</v>
      </c>
      <c r="I10" s="27">
        <v>265048</v>
      </c>
      <c r="J10" s="27">
        <v>97</v>
      </c>
      <c r="K10" s="27">
        <v>3014</v>
      </c>
      <c r="L10" s="29">
        <v>4786</v>
      </c>
      <c r="M10" s="85">
        <f t="shared" si="5"/>
        <v>3952</v>
      </c>
      <c r="N10" s="27">
        <v>1685</v>
      </c>
      <c r="O10" s="27">
        <v>532</v>
      </c>
      <c r="P10" s="29">
        <v>1735</v>
      </c>
      <c r="Q10" s="59">
        <f t="shared" si="6"/>
        <v>3060</v>
      </c>
      <c r="R10" s="27">
        <v>3060</v>
      </c>
      <c r="S10" s="29">
        <v>0</v>
      </c>
      <c r="T10" s="68">
        <f t="shared" si="7"/>
        <v>2</v>
      </c>
      <c r="U10" s="27">
        <v>2</v>
      </c>
      <c r="V10" s="93">
        <v>0</v>
      </c>
    </row>
    <row r="11" spans="1:22" x14ac:dyDescent="0.3">
      <c r="A11" s="90" t="s">
        <v>87</v>
      </c>
      <c r="B11" s="39">
        <f t="shared" si="2"/>
        <v>388533</v>
      </c>
      <c r="C11" s="81">
        <f t="shared" si="3"/>
        <v>129125</v>
      </c>
      <c r="D11" s="27">
        <v>58368</v>
      </c>
      <c r="E11" s="27">
        <v>5691</v>
      </c>
      <c r="F11" s="27">
        <v>12666</v>
      </c>
      <c r="G11" s="29">
        <v>52400</v>
      </c>
      <c r="H11" s="21">
        <f t="shared" si="4"/>
        <v>252162</v>
      </c>
      <c r="I11" s="27">
        <v>244088</v>
      </c>
      <c r="J11" s="27">
        <v>111</v>
      </c>
      <c r="K11" s="27">
        <v>3568</v>
      </c>
      <c r="L11" s="80">
        <v>4395</v>
      </c>
      <c r="M11" s="85">
        <f t="shared" si="5"/>
        <v>3959</v>
      </c>
      <c r="N11" s="27">
        <v>1475</v>
      </c>
      <c r="O11" s="27">
        <v>594</v>
      </c>
      <c r="P11" s="29">
        <v>1890</v>
      </c>
      <c r="Q11" s="59">
        <f t="shared" si="6"/>
        <v>3285</v>
      </c>
      <c r="R11" s="27">
        <v>3285</v>
      </c>
      <c r="S11" s="29">
        <v>0</v>
      </c>
      <c r="T11" s="68">
        <f t="shared" si="7"/>
        <v>2</v>
      </c>
      <c r="U11" s="27">
        <v>2</v>
      </c>
      <c r="V11" s="30">
        <v>0</v>
      </c>
    </row>
    <row r="12" spans="1:22" x14ac:dyDescent="0.3">
      <c r="A12" s="90" t="s">
        <v>88</v>
      </c>
      <c r="B12" s="39">
        <f t="shared" si="2"/>
        <v>403024</v>
      </c>
      <c r="C12" s="81">
        <f t="shared" si="3"/>
        <v>130888</v>
      </c>
      <c r="D12" s="27">
        <v>59139</v>
      </c>
      <c r="E12" s="27">
        <v>6992</v>
      </c>
      <c r="F12" s="27">
        <v>16112</v>
      </c>
      <c r="G12" s="80">
        <v>48645</v>
      </c>
      <c r="H12" s="21">
        <f t="shared" si="4"/>
        <v>265522</v>
      </c>
      <c r="I12" s="27">
        <v>256864</v>
      </c>
      <c r="J12" s="27">
        <v>145</v>
      </c>
      <c r="K12" s="27">
        <v>4533</v>
      </c>
      <c r="L12" s="77">
        <v>3980</v>
      </c>
      <c r="M12" s="85">
        <f t="shared" si="5"/>
        <v>4488</v>
      </c>
      <c r="N12" s="27">
        <v>1716</v>
      </c>
      <c r="O12" s="27">
        <v>1034</v>
      </c>
      <c r="P12" s="80">
        <v>1738</v>
      </c>
      <c r="Q12" s="59">
        <f t="shared" si="6"/>
        <v>2120</v>
      </c>
      <c r="R12" s="27">
        <v>2120</v>
      </c>
      <c r="S12" s="29">
        <v>0</v>
      </c>
      <c r="T12" s="68">
        <f t="shared" si="7"/>
        <v>6</v>
      </c>
      <c r="U12" s="27">
        <v>6</v>
      </c>
      <c r="V12" s="30">
        <v>0</v>
      </c>
    </row>
    <row r="13" spans="1:22" x14ac:dyDescent="0.3">
      <c r="A13" s="83" t="s">
        <v>89</v>
      </c>
      <c r="B13" s="39">
        <f t="shared" si="2"/>
        <v>169526</v>
      </c>
      <c r="C13" s="81">
        <f t="shared" si="3"/>
        <v>60288</v>
      </c>
      <c r="D13" s="27">
        <v>23387</v>
      </c>
      <c r="E13" s="27">
        <v>3389</v>
      </c>
      <c r="F13" s="27">
        <v>7056</v>
      </c>
      <c r="G13" s="29">
        <v>26456</v>
      </c>
      <c r="H13" s="21">
        <f t="shared" si="4"/>
        <v>106270</v>
      </c>
      <c r="I13" s="27">
        <v>101693</v>
      </c>
      <c r="J13" s="27">
        <v>84</v>
      </c>
      <c r="K13" s="27">
        <v>2063</v>
      </c>
      <c r="L13" s="77">
        <v>2430</v>
      </c>
      <c r="M13" s="85">
        <f t="shared" si="5"/>
        <v>1941</v>
      </c>
      <c r="N13" s="27">
        <v>705</v>
      </c>
      <c r="O13" s="27">
        <v>463</v>
      </c>
      <c r="P13" s="29">
        <v>773</v>
      </c>
      <c r="Q13" s="59">
        <f t="shared" si="6"/>
        <v>1026</v>
      </c>
      <c r="R13" s="27">
        <v>935</v>
      </c>
      <c r="S13" s="80">
        <v>91</v>
      </c>
      <c r="T13" s="68">
        <f t="shared" si="7"/>
        <v>1</v>
      </c>
      <c r="U13" s="27">
        <v>1</v>
      </c>
      <c r="V13" s="30">
        <v>0</v>
      </c>
    </row>
    <row r="14" spans="1:22" x14ac:dyDescent="0.3">
      <c r="A14" s="89" t="s">
        <v>90</v>
      </c>
      <c r="B14" s="39">
        <f t="shared" si="2"/>
        <v>270850</v>
      </c>
      <c r="C14" s="81">
        <f t="shared" si="3"/>
        <v>89561</v>
      </c>
      <c r="D14" s="27">
        <v>43957</v>
      </c>
      <c r="E14" s="27">
        <v>3178</v>
      </c>
      <c r="F14" s="27">
        <v>7757</v>
      </c>
      <c r="G14" s="80">
        <v>34669</v>
      </c>
      <c r="H14" s="21">
        <f t="shared" si="4"/>
        <v>175519</v>
      </c>
      <c r="I14" s="27">
        <v>170724</v>
      </c>
      <c r="J14" s="27">
        <v>61</v>
      </c>
      <c r="K14" s="27">
        <v>2011</v>
      </c>
      <c r="L14" s="77">
        <v>2723</v>
      </c>
      <c r="M14" s="85">
        <f t="shared" si="5"/>
        <v>2833</v>
      </c>
      <c r="N14" s="27">
        <v>1024</v>
      </c>
      <c r="O14" s="27">
        <v>480</v>
      </c>
      <c r="P14" s="29">
        <v>1329</v>
      </c>
      <c r="Q14" s="59">
        <f t="shared" si="6"/>
        <v>2937</v>
      </c>
      <c r="R14" s="27">
        <v>2847</v>
      </c>
      <c r="S14" s="29">
        <v>90</v>
      </c>
      <c r="T14" s="68">
        <f t="shared" si="7"/>
        <v>0</v>
      </c>
      <c r="U14" s="27">
        <v>0</v>
      </c>
      <c r="V14" s="93">
        <v>0</v>
      </c>
    </row>
    <row r="15" spans="1:22" x14ac:dyDescent="0.3">
      <c r="A15" s="90" t="s">
        <v>91</v>
      </c>
      <c r="B15" s="39">
        <f t="shared" si="2"/>
        <v>208774</v>
      </c>
      <c r="C15" s="81">
        <f t="shared" si="3"/>
        <v>65728</v>
      </c>
      <c r="D15" s="78">
        <v>33741</v>
      </c>
      <c r="E15" s="78">
        <v>1917</v>
      </c>
      <c r="F15" s="78">
        <v>5117</v>
      </c>
      <c r="G15" s="29">
        <v>24953</v>
      </c>
      <c r="H15" s="21">
        <f t="shared" si="4"/>
        <v>138676</v>
      </c>
      <c r="I15" s="27">
        <v>134730</v>
      </c>
      <c r="J15" s="27">
        <v>65</v>
      </c>
      <c r="K15" s="27">
        <v>1253</v>
      </c>
      <c r="L15" s="29">
        <v>2628</v>
      </c>
      <c r="M15" s="85">
        <f t="shared" si="5"/>
        <v>1974</v>
      </c>
      <c r="N15" s="27">
        <v>722</v>
      </c>
      <c r="O15" s="27">
        <v>245</v>
      </c>
      <c r="P15" s="29">
        <v>1007</v>
      </c>
      <c r="Q15" s="59">
        <f t="shared" si="6"/>
        <v>2396</v>
      </c>
      <c r="R15" s="27">
        <v>2345</v>
      </c>
      <c r="S15" s="29">
        <v>51</v>
      </c>
      <c r="T15" s="68">
        <f t="shared" si="7"/>
        <v>0</v>
      </c>
      <c r="U15" s="27">
        <v>0</v>
      </c>
      <c r="V15" s="30">
        <v>0</v>
      </c>
    </row>
    <row r="16" spans="1:22" x14ac:dyDescent="0.3">
      <c r="A16" s="83" t="s">
        <v>78</v>
      </c>
      <c r="B16" s="39">
        <f>C16+H16+M16+Q16+T16</f>
        <v>195211</v>
      </c>
      <c r="C16" s="81">
        <f>D16+E16+F16+G16</f>
        <v>68552</v>
      </c>
      <c r="D16" s="27">
        <v>29998</v>
      </c>
      <c r="E16" s="27">
        <v>2700</v>
      </c>
      <c r="F16" s="27">
        <v>6810</v>
      </c>
      <c r="G16" s="79">
        <v>29044</v>
      </c>
      <c r="H16" s="21">
        <f>I16+L16+J16+K16</f>
        <v>123753</v>
      </c>
      <c r="I16" s="19">
        <v>119027</v>
      </c>
      <c r="J16" s="20">
        <v>34</v>
      </c>
      <c r="K16" s="20">
        <v>1755</v>
      </c>
      <c r="L16" s="29">
        <v>2937</v>
      </c>
      <c r="M16" s="85">
        <f>N16+O16+P16</f>
        <v>1899</v>
      </c>
      <c r="N16" s="19">
        <v>645</v>
      </c>
      <c r="O16" s="19">
        <v>324</v>
      </c>
      <c r="P16" s="20">
        <v>930</v>
      </c>
      <c r="Q16" s="59">
        <f>R16+S16</f>
        <v>1006</v>
      </c>
      <c r="R16" s="19">
        <v>891</v>
      </c>
      <c r="S16" s="29">
        <v>115</v>
      </c>
      <c r="T16" s="68">
        <f>U16+V16</f>
        <v>1</v>
      </c>
      <c r="U16" s="19">
        <v>1</v>
      </c>
      <c r="V16" s="30">
        <v>0</v>
      </c>
    </row>
    <row r="17" spans="1:22" ht="17.25" thickBot="1" x14ac:dyDescent="0.35">
      <c r="A17" s="84" t="s">
        <v>77</v>
      </c>
      <c r="B17" s="40">
        <f>C17+H17+M17+Q17+T17</f>
        <v>179728</v>
      </c>
      <c r="C17" s="82">
        <f>D17+E17+F17+G17</f>
        <v>64378</v>
      </c>
      <c r="D17" s="31">
        <v>32152</v>
      </c>
      <c r="E17" s="31">
        <v>2281</v>
      </c>
      <c r="F17" s="31">
        <v>7078</v>
      </c>
      <c r="G17" s="34">
        <v>22867</v>
      </c>
      <c r="H17" s="74">
        <f>I17+L17+J17+K17</f>
        <v>112702</v>
      </c>
      <c r="I17" s="31">
        <v>108649</v>
      </c>
      <c r="J17" s="32">
        <v>16</v>
      </c>
      <c r="K17" s="32">
        <v>1685</v>
      </c>
      <c r="L17" s="34">
        <v>2352</v>
      </c>
      <c r="M17" s="73">
        <f>N17+O17+P17</f>
        <v>1889</v>
      </c>
      <c r="N17" s="31">
        <v>805</v>
      </c>
      <c r="O17" s="31">
        <v>208</v>
      </c>
      <c r="P17" s="32">
        <v>876</v>
      </c>
      <c r="Q17" s="72">
        <f>R17+S17</f>
        <v>759</v>
      </c>
      <c r="R17" s="31">
        <v>694</v>
      </c>
      <c r="S17" s="34">
        <v>65</v>
      </c>
      <c r="T17" s="71">
        <f>U17+V17</f>
        <v>0</v>
      </c>
      <c r="U17" s="31">
        <v>0</v>
      </c>
      <c r="V17" s="70">
        <v>0</v>
      </c>
    </row>
  </sheetData>
  <mergeCells count="9">
    <mergeCell ref="A1:V1"/>
    <mergeCell ref="A2:C2"/>
    <mergeCell ref="A4:A5"/>
    <mergeCell ref="B4:B5"/>
    <mergeCell ref="C4:G4"/>
    <mergeCell ref="H4:L4"/>
    <mergeCell ref="M4:P4"/>
    <mergeCell ref="Q4:S4"/>
    <mergeCell ref="T4:V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1호선</vt:lpstr>
      <vt:lpstr>2호선</vt:lpstr>
      <vt:lpstr>7호선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2018-08-09T23:18:51Z</dcterms:created>
  <dcterms:modified xsi:type="dcterms:W3CDTF">2022-06-02T05:24:17Z</dcterms:modified>
</cp:coreProperties>
</file>